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zkoła\Desktop\AAAAABIP\"/>
    </mc:Choice>
  </mc:AlternateContent>
  <xr:revisionPtr revIDLastSave="0" documentId="8_{6166B848-F994-4DD4-9123-00EFDB4F7DA8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3" i="1" l="1"/>
  <c r="O83" i="1" l="1"/>
  <c r="P83" i="1"/>
  <c r="M83" i="1"/>
  <c r="Q83" i="1" s="1"/>
  <c r="S83" i="1" s="1"/>
  <c r="D83" i="1"/>
  <c r="P24" i="1" l="1"/>
  <c r="O24" i="1"/>
  <c r="N24" i="1"/>
  <c r="M24" i="1"/>
  <c r="D24" i="1"/>
  <c r="P85" i="1"/>
  <c r="O85" i="1"/>
  <c r="N85" i="1"/>
  <c r="M85" i="1"/>
  <c r="D85" i="1"/>
  <c r="Q24" i="1" l="1"/>
  <c r="S24" i="1" s="1"/>
  <c r="Q85" i="1"/>
  <c r="S85" i="1" s="1"/>
  <c r="D70" i="1"/>
  <c r="P70" i="1"/>
  <c r="O70" i="1"/>
  <c r="N70" i="1"/>
  <c r="M69" i="1"/>
  <c r="M70" i="1"/>
  <c r="P69" i="1"/>
  <c r="O69" i="1"/>
  <c r="N69" i="1"/>
  <c r="D69" i="1"/>
  <c r="P68" i="1"/>
  <c r="O68" i="1"/>
  <c r="N68" i="1"/>
  <c r="M68" i="1"/>
  <c r="D68" i="1"/>
  <c r="Q68" i="1" l="1"/>
  <c r="S68" i="1" s="1"/>
  <c r="Q70" i="1"/>
  <c r="S70" i="1" s="1"/>
  <c r="Q69" i="1"/>
  <c r="S69" i="1" s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71" i="1"/>
  <c r="P72" i="1"/>
  <c r="P73" i="1"/>
  <c r="P74" i="1"/>
  <c r="P75" i="1"/>
  <c r="P76" i="1"/>
  <c r="P77" i="1"/>
  <c r="P78" i="1"/>
  <c r="P79" i="1"/>
  <c r="P80" i="1"/>
  <c r="P81" i="1"/>
  <c r="P82" i="1"/>
  <c r="P84" i="1"/>
  <c r="P86" i="1"/>
  <c r="P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71" i="1"/>
  <c r="O72" i="1"/>
  <c r="O73" i="1"/>
  <c r="O74" i="1"/>
  <c r="O75" i="1"/>
  <c r="O76" i="1"/>
  <c r="O77" i="1"/>
  <c r="O78" i="1"/>
  <c r="O79" i="1"/>
  <c r="O80" i="1"/>
  <c r="O81" i="1"/>
  <c r="O82" i="1"/>
  <c r="O84" i="1"/>
  <c r="O86" i="1"/>
  <c r="O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71" i="1"/>
  <c r="N72" i="1"/>
  <c r="N73" i="1"/>
  <c r="N74" i="1"/>
  <c r="N75" i="1"/>
  <c r="N76" i="1"/>
  <c r="N77" i="1"/>
  <c r="N78" i="1"/>
  <c r="N79" i="1"/>
  <c r="N80" i="1"/>
  <c r="N81" i="1"/>
  <c r="N82" i="1"/>
  <c r="N84" i="1"/>
  <c r="N86" i="1"/>
  <c r="N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71" i="1"/>
  <c r="M72" i="1"/>
  <c r="M73" i="1"/>
  <c r="M74" i="1"/>
  <c r="M75" i="1"/>
  <c r="M76" i="1"/>
  <c r="M77" i="1"/>
  <c r="M78" i="1"/>
  <c r="M79" i="1"/>
  <c r="M80" i="1"/>
  <c r="M81" i="1"/>
  <c r="M82" i="1"/>
  <c r="M84" i="1"/>
  <c r="M86" i="1"/>
  <c r="M7" i="1"/>
  <c r="Q52" i="1" l="1"/>
  <c r="S52" i="1" s="1"/>
  <c r="Q60" i="1"/>
  <c r="S60" i="1" s="1"/>
  <c r="Q71" i="1"/>
  <c r="S71" i="1" s="1"/>
  <c r="Q79" i="1"/>
  <c r="S79" i="1" s="1"/>
  <c r="Q7" i="1"/>
  <c r="S7" i="1" s="1"/>
  <c r="Q66" i="1"/>
  <c r="S66" i="1" s="1"/>
  <c r="Q50" i="1"/>
  <c r="S50" i="1" s="1"/>
  <c r="Q34" i="1"/>
  <c r="S34" i="1" s="1"/>
  <c r="Q17" i="1"/>
  <c r="S17" i="1" s="1"/>
  <c r="Q65" i="1"/>
  <c r="S65" i="1" s="1"/>
  <c r="Q57" i="1"/>
  <c r="S57" i="1" s="1"/>
  <c r="Q49" i="1"/>
  <c r="S49" i="1" s="1"/>
  <c r="Q41" i="1"/>
  <c r="S41" i="1" s="1"/>
  <c r="Q33" i="1"/>
  <c r="S33" i="1" s="1"/>
  <c r="Q25" i="1"/>
  <c r="S25" i="1" s="1"/>
  <c r="Q16" i="1"/>
  <c r="S16" i="1" s="1"/>
  <c r="Q8" i="1"/>
  <c r="S8" i="1" s="1"/>
  <c r="P87" i="1"/>
  <c r="Q77" i="1"/>
  <c r="S77" i="1" s="1"/>
  <c r="Q58" i="1"/>
  <c r="S58" i="1" s="1"/>
  <c r="Q42" i="1"/>
  <c r="S42" i="1" s="1"/>
  <c r="Q26" i="1"/>
  <c r="S26" i="1" s="1"/>
  <c r="Q9" i="1"/>
  <c r="S9" i="1" s="1"/>
  <c r="Q76" i="1"/>
  <c r="S76" i="1" s="1"/>
  <c r="Q75" i="1"/>
  <c r="S75" i="1" s="1"/>
  <c r="Q64" i="1"/>
  <c r="S64" i="1" s="1"/>
  <c r="Q56" i="1"/>
  <c r="S56" i="1" s="1"/>
  <c r="Q48" i="1"/>
  <c r="S48" i="1" s="1"/>
  <c r="Q40" i="1"/>
  <c r="S40" i="1" s="1"/>
  <c r="Q32" i="1"/>
  <c r="S32" i="1" s="1"/>
  <c r="Q81" i="1"/>
  <c r="S81" i="1" s="1"/>
  <c r="Q73" i="1"/>
  <c r="S73" i="1" s="1"/>
  <c r="Q62" i="1"/>
  <c r="S62" i="1" s="1"/>
  <c r="Q54" i="1"/>
  <c r="S54" i="1" s="1"/>
  <c r="Q46" i="1"/>
  <c r="S46" i="1" s="1"/>
  <c r="Q38" i="1"/>
  <c r="S38" i="1" s="1"/>
  <c r="Q30" i="1"/>
  <c r="S30" i="1" s="1"/>
  <c r="Q21" i="1"/>
  <c r="S21" i="1" s="1"/>
  <c r="Q13" i="1"/>
  <c r="S13" i="1" s="1"/>
  <c r="Q23" i="1"/>
  <c r="S23" i="1" s="1"/>
  <c r="Q15" i="1"/>
  <c r="S15" i="1" s="1"/>
  <c r="Q82" i="1"/>
  <c r="S82" i="1" s="1"/>
  <c r="Q74" i="1"/>
  <c r="S74" i="1" s="1"/>
  <c r="Q63" i="1"/>
  <c r="S63" i="1" s="1"/>
  <c r="Q55" i="1"/>
  <c r="S55" i="1" s="1"/>
  <c r="Q47" i="1"/>
  <c r="S47" i="1" s="1"/>
  <c r="Q39" i="1"/>
  <c r="S39" i="1" s="1"/>
  <c r="Q31" i="1"/>
  <c r="S31" i="1" s="1"/>
  <c r="Q22" i="1"/>
  <c r="S22" i="1" s="1"/>
  <c r="Q14" i="1"/>
  <c r="S14" i="1" s="1"/>
  <c r="Q72" i="1"/>
  <c r="S72" i="1" s="1"/>
  <c r="Q61" i="1"/>
  <c r="S61" i="1" s="1"/>
  <c r="Q53" i="1"/>
  <c r="S53" i="1" s="1"/>
  <c r="Q45" i="1"/>
  <c r="S45" i="1" s="1"/>
  <c r="Q37" i="1"/>
  <c r="S37" i="1" s="1"/>
  <c r="Q29" i="1"/>
  <c r="S29" i="1" s="1"/>
  <c r="Q20" i="1"/>
  <c r="S20" i="1" s="1"/>
  <c r="Q12" i="1"/>
  <c r="S12" i="1" s="1"/>
  <c r="O87" i="1"/>
  <c r="Q80" i="1"/>
  <c r="S80" i="1" s="1"/>
  <c r="Q44" i="1"/>
  <c r="S44" i="1" s="1"/>
  <c r="Q36" i="1"/>
  <c r="S36" i="1" s="1"/>
  <c r="Q28" i="1"/>
  <c r="S28" i="1" s="1"/>
  <c r="Q19" i="1"/>
  <c r="S19" i="1" s="1"/>
  <c r="Q11" i="1"/>
  <c r="S11" i="1" s="1"/>
  <c r="Q78" i="1"/>
  <c r="S78" i="1" s="1"/>
  <c r="Q67" i="1"/>
  <c r="S67" i="1" s="1"/>
  <c r="Q59" i="1"/>
  <c r="S59" i="1" s="1"/>
  <c r="Q51" i="1"/>
  <c r="S51" i="1" s="1"/>
  <c r="Q43" i="1"/>
  <c r="S43" i="1" s="1"/>
  <c r="Q35" i="1"/>
  <c r="S35" i="1" s="1"/>
  <c r="Q27" i="1"/>
  <c r="S27" i="1" s="1"/>
  <c r="Q18" i="1"/>
  <c r="S18" i="1" s="1"/>
  <c r="Q10" i="1"/>
  <c r="S10" i="1" s="1"/>
  <c r="Q86" i="1"/>
  <c r="S86" i="1" s="1"/>
  <c r="M87" i="1"/>
  <c r="N87" i="1"/>
  <c r="Q84" i="1"/>
  <c r="S84" i="1" s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71" i="1"/>
  <c r="D72" i="1"/>
  <c r="D73" i="1"/>
  <c r="D74" i="1"/>
  <c r="D75" i="1"/>
  <c r="D76" i="1"/>
  <c r="D77" i="1"/>
  <c r="D78" i="1"/>
  <c r="D79" i="1"/>
  <c r="D80" i="1"/>
  <c r="D81" i="1"/>
  <c r="D82" i="1"/>
  <c r="D84" i="1"/>
  <c r="D86" i="1"/>
  <c r="D7" i="1"/>
  <c r="S87" i="1" l="1"/>
  <c r="Q87" i="1"/>
</calcChain>
</file>

<file path=xl/sharedStrings.xml><?xml version="1.0" encoding="utf-8"?>
<sst xmlns="http://schemas.openxmlformats.org/spreadsheetml/2006/main" count="189" uniqueCount="110">
  <si>
    <t>Lp</t>
  </si>
  <si>
    <t xml:space="preserve">          Warzywa i Owoce</t>
  </si>
  <si>
    <t>J.m</t>
  </si>
  <si>
    <t xml:space="preserve">   Ilość ogółem</t>
  </si>
  <si>
    <t>Ilość w poszczególnych kwartałach</t>
  </si>
  <si>
    <t xml:space="preserve">   Cena jednost. brutto w zł</t>
  </si>
  <si>
    <t xml:space="preserve">              Wartość brutto   w zł</t>
  </si>
  <si>
    <t xml:space="preserve">Wartość brutto ogółem   </t>
  </si>
  <si>
    <t>Vat%</t>
  </si>
  <si>
    <t>Wartość netto  ogółem 19=17/(1+18)</t>
  </si>
  <si>
    <t>Nazwa</t>
  </si>
  <si>
    <t>Kw I</t>
  </si>
  <si>
    <t>Kw II</t>
  </si>
  <si>
    <t>Kw III</t>
  </si>
  <si>
    <t>Kw IV</t>
  </si>
  <si>
    <t>Kw. I</t>
  </si>
  <si>
    <t>Kw. II</t>
  </si>
  <si>
    <t>Kw. III</t>
  </si>
  <si>
    <t>Kw.IV</t>
  </si>
  <si>
    <t>KwIII</t>
  </si>
  <si>
    <t xml:space="preserve">Banan                                 </t>
  </si>
  <si>
    <t>kg</t>
  </si>
  <si>
    <t xml:space="preserve">Buraki                                </t>
  </si>
  <si>
    <t xml:space="preserve">Brzoskwinie (85g-120g)  </t>
  </si>
  <si>
    <t>szt</t>
  </si>
  <si>
    <t xml:space="preserve">Brzoskwinie </t>
  </si>
  <si>
    <t xml:space="preserve">Brokuły                               </t>
  </si>
  <si>
    <t>Botwinka</t>
  </si>
  <si>
    <t>pęcz.</t>
  </si>
  <si>
    <t xml:space="preserve">Cebula                                 </t>
  </si>
  <si>
    <t xml:space="preserve">Cebula czerwona               </t>
  </si>
  <si>
    <t xml:space="preserve">Cukinia                                </t>
  </si>
  <si>
    <t xml:space="preserve">Cytryna                                 </t>
  </si>
  <si>
    <t>Dynia</t>
  </si>
  <si>
    <t>Czosnek krajowy (50g-70g)</t>
  </si>
  <si>
    <t xml:space="preserve">Gruszki </t>
  </si>
  <si>
    <t>Jabłko</t>
  </si>
  <si>
    <t>Kalafior</t>
  </si>
  <si>
    <t>Kapusta pekińska</t>
  </si>
  <si>
    <t>Koperek zielony</t>
  </si>
  <si>
    <t>Kiwi  (95g  do 150g)</t>
  </si>
  <si>
    <t xml:space="preserve">Kiwi </t>
  </si>
  <si>
    <t>Kapusta kiszona młoda</t>
  </si>
  <si>
    <t>Kapusta kiszona</t>
  </si>
  <si>
    <t>Kapusta biała</t>
  </si>
  <si>
    <t>Kapusta biała sztkowana</t>
  </si>
  <si>
    <t>Kapusta włoska</t>
  </si>
  <si>
    <t>Kapusta czerwona głowiasta</t>
  </si>
  <si>
    <t>Kapusta biała młoda</t>
  </si>
  <si>
    <t>Kalarepka</t>
  </si>
  <si>
    <t>Lubczyk  ogrodowy zielony</t>
  </si>
  <si>
    <t>pęcz</t>
  </si>
  <si>
    <t>Mandarynka</t>
  </si>
  <si>
    <t>Nektarynki (75g-150g)</t>
  </si>
  <si>
    <t>Ogórki kiszone naturalne</t>
  </si>
  <si>
    <t xml:space="preserve">Ogórek małosolny </t>
  </si>
  <si>
    <t>Ogórki zielone kraj.</t>
  </si>
  <si>
    <t>Ogórki  gruntowe</t>
  </si>
  <si>
    <t>Por krajowy</t>
  </si>
  <si>
    <t>Por import</t>
  </si>
  <si>
    <t>Por młody</t>
  </si>
  <si>
    <t>Pieczarki</t>
  </si>
  <si>
    <t>Pietruszka korzeniowa świeża kraj.</t>
  </si>
  <si>
    <t>Papryka czerwona</t>
  </si>
  <si>
    <t>Papryka zielona</t>
  </si>
  <si>
    <t>Papryka igolońska</t>
  </si>
  <si>
    <t>Pomidory</t>
  </si>
  <si>
    <t>Pomarańcze</t>
  </si>
  <si>
    <t>Rzodkiewka</t>
  </si>
  <si>
    <t>Seler korzeniowy</t>
  </si>
  <si>
    <t>Seler naciowy</t>
  </si>
  <si>
    <t>Sałata zielona</t>
  </si>
  <si>
    <t>Sałata lodowa</t>
  </si>
  <si>
    <t>Szypiorek</t>
  </si>
  <si>
    <t xml:space="preserve">Śliwki </t>
  </si>
  <si>
    <t>Truskawki świeże</t>
  </si>
  <si>
    <t>Winogrono białe</t>
  </si>
  <si>
    <t>Ziemniaki</t>
  </si>
  <si>
    <t>Ziemniaki młode</t>
  </si>
  <si>
    <t>Zielona pietruszka</t>
  </si>
  <si>
    <t>Zielona cebulka</t>
  </si>
  <si>
    <t>Chrzan świeży</t>
  </si>
  <si>
    <t>Rzodkiew biała podłużna</t>
  </si>
  <si>
    <t>Imbir</t>
  </si>
  <si>
    <t xml:space="preserve">  - identyfikalność</t>
  </si>
  <si>
    <t xml:space="preserve">  - żródło zakupu</t>
  </si>
  <si>
    <t>Kapusta czerwona szatkowana</t>
  </si>
  <si>
    <t>Papryka żółta</t>
  </si>
  <si>
    <t>Pomidory malinowe</t>
  </si>
  <si>
    <t>Winogrono ciemne</t>
  </si>
  <si>
    <t>Winogrono białe bezpestkowe</t>
  </si>
  <si>
    <t>Czereśnie</t>
  </si>
  <si>
    <t>Morela</t>
  </si>
  <si>
    <t>Szpinak baby 100g</t>
  </si>
  <si>
    <t>Pomidory koktajlowe op.250g</t>
  </si>
  <si>
    <t>Fasola szparagowa zielona</t>
  </si>
  <si>
    <t>Fasola szparagowa żółta</t>
  </si>
  <si>
    <t>Maliny</t>
  </si>
  <si>
    <t xml:space="preserve">Borówki </t>
  </si>
  <si>
    <t xml:space="preserve">Mix sałat 120-150g </t>
  </si>
  <si>
    <t>Kiełki rzodkiewki 50g</t>
  </si>
  <si>
    <t>Roszponka 120-150g</t>
  </si>
  <si>
    <t xml:space="preserve">                  OWOCE I WARZYWA                 </t>
  </si>
  <si>
    <t xml:space="preserve">                 1.5  FORMULARZ ASORTYMENTOWO - CENOWY</t>
  </si>
  <si>
    <t xml:space="preserve">** Dostarczone produkty muszą zawierać: </t>
  </si>
  <si>
    <t>*  dokument należy podpisać elektronicznie</t>
  </si>
  <si>
    <t xml:space="preserve">Marchew korzeniowa </t>
  </si>
  <si>
    <t>Borówki 125g</t>
  </si>
  <si>
    <t>Jarmuż</t>
  </si>
  <si>
    <t>Maliny 125g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</si>
</sst>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2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b/>
      <sz val="8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zcionka tekstu podstawowego"/>
      <family val="2"/>
      <charset val="238"/>
    </font>
    <font>
      <i/>
      <sz val="8"/>
      <color theme="1"/>
      <name val="Arial"/>
      <family val="2"/>
      <charset val="238"/>
    </font>
    <font>
      <sz val="8"/>
      <name val="Czcionka tekstu podstawoweg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2" borderId="0" xfId="0" applyFont="1" applyFill="1" applyProtection="1">
      <protection locked="0"/>
    </xf>
    <xf numFmtId="9" fontId="1" fillId="2" borderId="0" xfId="0" applyNumberFormat="1" applyFont="1" applyFill="1" applyProtection="1">
      <protection locked="0"/>
    </xf>
    <xf numFmtId="0" fontId="5" fillId="2" borderId="17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0" fontId="5" fillId="2" borderId="19" xfId="0" applyFont="1" applyFill="1" applyBorder="1" applyAlignment="1" applyProtection="1">
      <alignment horizontal="center"/>
    </xf>
    <xf numFmtId="0" fontId="5" fillId="2" borderId="20" xfId="0" applyFont="1" applyFill="1" applyBorder="1" applyAlignment="1" applyProtection="1">
      <alignment horizontal="center"/>
    </xf>
    <xf numFmtId="0" fontId="5" fillId="2" borderId="21" xfId="0" applyFont="1" applyFill="1" applyBorder="1" applyAlignment="1" applyProtection="1">
      <alignment horizontal="center"/>
    </xf>
    <xf numFmtId="0" fontId="5" fillId="2" borderId="20" xfId="0" applyNumberFormat="1" applyFont="1" applyFill="1" applyBorder="1" applyAlignment="1" applyProtection="1">
      <alignment horizontal="center"/>
    </xf>
    <xf numFmtId="0" fontId="5" fillId="2" borderId="22" xfId="0" applyFont="1" applyFill="1" applyBorder="1" applyAlignment="1" applyProtection="1">
      <alignment horizontal="center"/>
    </xf>
    <xf numFmtId="0" fontId="1" fillId="2" borderId="18" xfId="0" applyFont="1" applyFill="1" applyBorder="1" applyProtection="1"/>
    <xf numFmtId="0" fontId="1" fillId="2" borderId="19" xfId="0" applyFont="1" applyFill="1" applyBorder="1" applyAlignment="1" applyProtection="1">
      <alignment horizontal="center"/>
    </xf>
    <xf numFmtId="0" fontId="1" fillId="2" borderId="17" xfId="0" applyFont="1" applyFill="1" applyBorder="1" applyAlignment="1" applyProtection="1">
      <alignment horizontal="center"/>
    </xf>
    <xf numFmtId="0" fontId="1" fillId="2" borderId="18" xfId="0" applyFont="1" applyFill="1" applyBorder="1" applyAlignment="1" applyProtection="1">
      <alignment horizontal="center"/>
    </xf>
    <xf numFmtId="0" fontId="1" fillId="2" borderId="20" xfId="0" applyFont="1" applyFill="1" applyBorder="1" applyAlignment="1" applyProtection="1">
      <alignment horizontal="center"/>
    </xf>
    <xf numFmtId="0" fontId="1" fillId="2" borderId="23" xfId="0" applyFont="1" applyFill="1" applyBorder="1" applyProtection="1"/>
    <xf numFmtId="0" fontId="1" fillId="2" borderId="21" xfId="0" applyFont="1" applyFill="1" applyBorder="1" applyProtection="1"/>
    <xf numFmtId="0" fontId="1" fillId="2" borderId="20" xfId="0" applyFont="1" applyFill="1" applyBorder="1" applyProtection="1"/>
    <xf numFmtId="9" fontId="1" fillId="2" borderId="20" xfId="0" applyNumberFormat="1" applyFont="1" applyFill="1" applyBorder="1" applyProtection="1"/>
    <xf numFmtId="0" fontId="1" fillId="2" borderId="22" xfId="0" applyFont="1" applyFill="1" applyBorder="1" applyProtection="1"/>
    <xf numFmtId="0" fontId="5" fillId="2" borderId="24" xfId="0" applyFont="1" applyFill="1" applyBorder="1" applyAlignment="1" applyProtection="1">
      <alignment horizontal="center"/>
    </xf>
    <xf numFmtId="0" fontId="2" fillId="2" borderId="25" xfId="0" applyFont="1" applyFill="1" applyBorder="1" applyProtection="1"/>
    <xf numFmtId="0" fontId="2" fillId="2" borderId="26" xfId="0" applyFont="1" applyFill="1" applyBorder="1" applyAlignment="1" applyProtection="1">
      <alignment horizontal="center"/>
    </xf>
    <xf numFmtId="2" fontId="2" fillId="2" borderId="24" xfId="0" applyNumberFormat="1" applyFont="1" applyFill="1" applyBorder="1" applyAlignment="1" applyProtection="1">
      <alignment horizontal="right"/>
      <protection locked="0"/>
    </xf>
    <xf numFmtId="2" fontId="2" fillId="2" borderId="30" xfId="0" applyNumberFormat="1" applyFont="1" applyFill="1" applyBorder="1" applyProtection="1">
      <protection locked="0"/>
    </xf>
    <xf numFmtId="9" fontId="2" fillId="2" borderId="31" xfId="0" applyNumberFormat="1" applyFont="1" applyFill="1" applyBorder="1" applyAlignment="1" applyProtection="1">
      <alignment horizontal="center"/>
      <protection locked="0"/>
    </xf>
    <xf numFmtId="2" fontId="2" fillId="2" borderId="31" xfId="0" applyNumberFormat="1" applyFont="1" applyFill="1" applyBorder="1" applyProtection="1">
      <protection locked="0"/>
    </xf>
    <xf numFmtId="0" fontId="5" fillId="2" borderId="32" xfId="0" applyFont="1" applyFill="1" applyBorder="1" applyAlignment="1" applyProtection="1">
      <alignment horizontal="center"/>
    </xf>
    <xf numFmtId="0" fontId="2" fillId="2" borderId="33" xfId="0" applyFont="1" applyFill="1" applyBorder="1" applyProtection="1"/>
    <xf numFmtId="0" fontId="1" fillId="2" borderId="0" xfId="0" applyFont="1" applyFill="1" applyProtection="1"/>
    <xf numFmtId="0" fontId="2" fillId="2" borderId="0" xfId="0" applyFont="1" applyFill="1" applyProtection="1"/>
    <xf numFmtId="0" fontId="2" fillId="2" borderId="18" xfId="0" applyFont="1" applyFill="1" applyBorder="1" applyProtection="1"/>
    <xf numFmtId="0" fontId="2" fillId="2" borderId="0" xfId="0" applyFont="1" applyFill="1" applyProtection="1">
      <protection locked="0"/>
    </xf>
    <xf numFmtId="2" fontId="2" fillId="2" borderId="0" xfId="0" applyNumberFormat="1" applyFont="1" applyFill="1" applyProtection="1">
      <protection locked="0"/>
    </xf>
    <xf numFmtId="0" fontId="1" fillId="2" borderId="0" xfId="0" applyFont="1" applyFill="1" applyAlignment="1" applyProtection="1">
      <protection locked="0"/>
    </xf>
    <xf numFmtId="0" fontId="2" fillId="2" borderId="21" xfId="0" applyFont="1" applyFill="1" applyBorder="1" applyProtection="1"/>
    <xf numFmtId="0" fontId="2" fillId="2" borderId="38" xfId="0" applyFont="1" applyFill="1" applyBorder="1" applyProtection="1"/>
    <xf numFmtId="0" fontId="2" fillId="2" borderId="37" xfId="0" applyFont="1" applyFill="1" applyBorder="1" applyProtection="1"/>
    <xf numFmtId="2" fontId="2" fillId="2" borderId="37" xfId="0" applyNumberFormat="1" applyFont="1" applyFill="1" applyBorder="1" applyProtection="1">
      <protection locked="0"/>
    </xf>
    <xf numFmtId="2" fontId="2" fillId="2" borderId="41" xfId="0" applyNumberFormat="1" applyFont="1" applyFill="1" applyBorder="1" applyProtection="1">
      <protection locked="0"/>
    </xf>
    <xf numFmtId="2" fontId="1" fillId="2" borderId="0" xfId="0" applyNumberFormat="1" applyFont="1" applyFill="1" applyProtection="1">
      <protection locked="0"/>
    </xf>
    <xf numFmtId="0" fontId="2" fillId="2" borderId="19" xfId="0" applyFont="1" applyFill="1" applyBorder="1" applyProtection="1"/>
    <xf numFmtId="0" fontId="2" fillId="2" borderId="20" xfId="0" applyFont="1" applyFill="1" applyBorder="1" applyProtection="1">
      <protection locked="0"/>
    </xf>
    <xf numFmtId="2" fontId="6" fillId="2" borderId="22" xfId="0" applyNumberFormat="1" applyFont="1" applyFill="1" applyBorder="1" applyProtection="1">
      <protection locked="0"/>
    </xf>
    <xf numFmtId="2" fontId="7" fillId="0" borderId="23" xfId="0" applyNumberFormat="1" applyFont="1" applyBorder="1"/>
    <xf numFmtId="2" fontId="7" fillId="2" borderId="23" xfId="0" applyNumberFormat="1" applyFont="1" applyFill="1" applyBorder="1" applyProtection="1">
      <protection locked="0"/>
    </xf>
    <xf numFmtId="2" fontId="2" fillId="2" borderId="0" xfId="0" applyNumberFormat="1" applyFont="1" applyFill="1" applyBorder="1" applyProtection="1">
      <protection locked="0"/>
    </xf>
    <xf numFmtId="2" fontId="2" fillId="0" borderId="0" xfId="0" applyNumberFormat="1" applyFont="1" applyBorder="1" applyProtection="1">
      <protection locked="0"/>
    </xf>
    <xf numFmtId="0" fontId="9" fillId="2" borderId="0" xfId="0" applyFont="1" applyFill="1" applyAlignment="1" applyProtection="1"/>
    <xf numFmtId="0" fontId="9" fillId="2" borderId="0" xfId="0" applyFont="1" applyFill="1" applyProtection="1"/>
    <xf numFmtId="0" fontId="9" fillId="2" borderId="0" xfId="0" applyFont="1" applyFill="1" applyProtection="1">
      <protection locked="0"/>
    </xf>
    <xf numFmtId="0" fontId="2" fillId="3" borderId="32" xfId="0" applyFont="1" applyFill="1" applyBorder="1" applyAlignment="1" applyProtection="1">
      <alignment horizontal="center"/>
    </xf>
    <xf numFmtId="0" fontId="2" fillId="3" borderId="24" xfId="0" applyFont="1" applyFill="1" applyBorder="1" applyAlignment="1" applyProtection="1">
      <alignment horizontal="center"/>
    </xf>
    <xf numFmtId="0" fontId="2" fillId="0" borderId="26" xfId="0" applyFont="1" applyFill="1" applyBorder="1" applyAlignment="1" applyProtection="1">
      <alignment horizontal="center"/>
    </xf>
    <xf numFmtId="0" fontId="2" fillId="4" borderId="25" xfId="0" applyFont="1" applyFill="1" applyBorder="1" applyAlignment="1" applyProtection="1">
      <alignment horizontal="center"/>
    </xf>
    <xf numFmtId="0" fontId="2" fillId="4" borderId="33" xfId="0" applyFont="1" applyFill="1" applyBorder="1" applyAlignment="1" applyProtection="1">
      <alignment horizontal="center"/>
    </xf>
    <xf numFmtId="0" fontId="2" fillId="5" borderId="25" xfId="0" applyFont="1" applyFill="1" applyBorder="1" applyAlignment="1" applyProtection="1">
      <alignment horizontal="center"/>
    </xf>
    <xf numFmtId="0" fontId="2" fillId="5" borderId="33" xfId="0" applyFont="1" applyFill="1" applyBorder="1" applyAlignment="1" applyProtection="1">
      <alignment horizontal="center"/>
    </xf>
    <xf numFmtId="0" fontId="2" fillId="6" borderId="27" xfId="0" applyFont="1" applyFill="1" applyBorder="1" applyAlignment="1" applyProtection="1">
      <alignment horizontal="center"/>
    </xf>
    <xf numFmtId="0" fontId="2" fillId="6" borderId="34" xfId="0" applyFont="1" applyFill="1" applyBorder="1" applyAlignment="1" applyProtection="1">
      <alignment horizontal="center"/>
    </xf>
    <xf numFmtId="0" fontId="2" fillId="6" borderId="39" xfId="0" applyFont="1" applyFill="1" applyBorder="1" applyAlignment="1" applyProtection="1">
      <alignment horizontal="center"/>
    </xf>
    <xf numFmtId="2" fontId="2" fillId="3" borderId="28" xfId="0" applyNumberFormat="1" applyFont="1" applyFill="1" applyBorder="1" applyProtection="1">
      <protection locked="0"/>
    </xf>
    <xf numFmtId="2" fontId="2" fillId="3" borderId="35" xfId="0" applyNumberFormat="1" applyFont="1" applyFill="1" applyBorder="1" applyProtection="1">
      <protection locked="0"/>
    </xf>
    <xf numFmtId="2" fontId="2" fillId="5" borderId="28" xfId="0" applyNumberFormat="1" applyFont="1" applyFill="1" applyBorder="1" applyProtection="1">
      <protection locked="0"/>
    </xf>
    <xf numFmtId="2" fontId="2" fillId="5" borderId="35" xfId="0" applyNumberFormat="1" applyFont="1" applyFill="1" applyBorder="1" applyProtection="1">
      <protection locked="0"/>
    </xf>
    <xf numFmtId="2" fontId="2" fillId="4" borderId="29" xfId="0" applyNumberFormat="1" applyFont="1" applyFill="1" applyBorder="1" applyProtection="1">
      <protection locked="0"/>
    </xf>
    <xf numFmtId="2" fontId="2" fillId="4" borderId="36" xfId="0" applyNumberFormat="1" applyFont="1" applyFill="1" applyBorder="1" applyProtection="1">
      <protection locked="0"/>
    </xf>
    <xf numFmtId="2" fontId="2" fillId="6" borderId="28" xfId="0" applyNumberFormat="1" applyFont="1" applyFill="1" applyBorder="1" applyProtection="1">
      <protection locked="0"/>
    </xf>
    <xf numFmtId="2" fontId="2" fillId="6" borderId="35" xfId="0" applyNumberFormat="1" applyFont="1" applyFill="1" applyBorder="1" applyProtection="1">
      <protection locked="0"/>
    </xf>
    <xf numFmtId="2" fontId="2" fillId="6" borderId="40" xfId="0" applyNumberFormat="1" applyFont="1" applyFill="1" applyBorder="1" applyProtection="1">
      <protection locked="0"/>
    </xf>
    <xf numFmtId="2" fontId="10" fillId="6" borderId="35" xfId="0" applyNumberFormat="1" applyFont="1" applyFill="1" applyBorder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</xf>
    <xf numFmtId="0" fontId="1" fillId="2" borderId="10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 wrapText="1"/>
    </xf>
    <xf numFmtId="0" fontId="2" fillId="2" borderId="11" xfId="0" applyFont="1" applyFill="1" applyBorder="1" applyAlignment="1" applyProtection="1">
      <alignment horizontal="center" wrapText="1"/>
    </xf>
    <xf numFmtId="0" fontId="2" fillId="2" borderId="4" xfId="0" applyFont="1" applyFill="1" applyBorder="1" applyAlignment="1" applyProtection="1">
      <alignment horizontal="center" wrapText="1"/>
    </xf>
    <xf numFmtId="0" fontId="2" fillId="2" borderId="12" xfId="0" applyFont="1" applyFill="1" applyBorder="1" applyAlignment="1" applyProtection="1">
      <alignment horizontal="center" wrapText="1"/>
    </xf>
    <xf numFmtId="0" fontId="1" fillId="2" borderId="5" xfId="0" applyFont="1" applyFill="1" applyBorder="1" applyAlignment="1" applyProtection="1">
      <alignment horizontal="center" wrapText="1"/>
    </xf>
    <xf numFmtId="0" fontId="1" fillId="2" borderId="6" xfId="0" applyFont="1" applyFill="1" applyBorder="1" applyAlignment="1" applyProtection="1">
      <alignment horizontal="center" wrapText="1"/>
    </xf>
    <xf numFmtId="0" fontId="1" fillId="2" borderId="7" xfId="0" applyFont="1" applyFill="1" applyBorder="1" applyAlignment="1" applyProtection="1">
      <alignment horizontal="center" wrapText="1"/>
    </xf>
    <xf numFmtId="0" fontId="1" fillId="2" borderId="13" xfId="0" applyFont="1" applyFill="1" applyBorder="1" applyAlignment="1" applyProtection="1">
      <alignment horizontal="center" wrapText="1"/>
    </xf>
    <xf numFmtId="0" fontId="1" fillId="2" borderId="1" xfId="0" applyFont="1" applyFill="1" applyBorder="1" applyAlignment="1" applyProtection="1">
      <alignment horizontal="center" wrapText="1"/>
    </xf>
    <xf numFmtId="0" fontId="1" fillId="2" borderId="14" xfId="0" applyFont="1" applyFill="1" applyBorder="1" applyAlignment="1" applyProtection="1">
      <alignment horizontal="center" wrapText="1"/>
    </xf>
    <xf numFmtId="0" fontId="4" fillId="2" borderId="5" xfId="0" applyFont="1" applyFill="1" applyBorder="1" applyAlignment="1" applyProtection="1">
      <alignment horizontal="center" wrapText="1"/>
    </xf>
    <xf numFmtId="0" fontId="4" fillId="2" borderId="6" xfId="0" applyFont="1" applyFill="1" applyBorder="1" applyAlignment="1" applyProtection="1">
      <alignment horizontal="center" wrapText="1"/>
    </xf>
    <xf numFmtId="0" fontId="4" fillId="2" borderId="7" xfId="0" applyFont="1" applyFill="1" applyBorder="1" applyAlignment="1" applyProtection="1">
      <alignment horizontal="center" wrapText="1"/>
    </xf>
    <xf numFmtId="0" fontId="4" fillId="2" borderId="13" xfId="0" applyFont="1" applyFill="1" applyBorder="1" applyAlignment="1" applyProtection="1">
      <alignment horizontal="center" wrapText="1"/>
    </xf>
    <xf numFmtId="0" fontId="4" fillId="2" borderId="1" xfId="0" applyFont="1" applyFill="1" applyBorder="1" applyAlignment="1" applyProtection="1">
      <alignment horizontal="center" wrapText="1"/>
    </xf>
    <xf numFmtId="0" fontId="4" fillId="2" borderId="14" xfId="0" applyFont="1" applyFill="1" applyBorder="1" applyAlignment="1" applyProtection="1">
      <alignment horizontal="center" wrapText="1"/>
    </xf>
    <xf numFmtId="0" fontId="2" fillId="2" borderId="8" xfId="0" applyFont="1" applyFill="1" applyBorder="1" applyAlignment="1" applyProtection="1">
      <alignment horizontal="center" wrapText="1"/>
    </xf>
    <xf numFmtId="0" fontId="2" fillId="2" borderId="15" xfId="0" applyFont="1" applyFill="1" applyBorder="1" applyAlignment="1" applyProtection="1">
      <alignment horizontal="center" wrapText="1"/>
    </xf>
    <xf numFmtId="9" fontId="2" fillId="2" borderId="9" xfId="0" applyNumberFormat="1" applyFont="1" applyFill="1" applyBorder="1" applyAlignment="1" applyProtection="1">
      <alignment horizontal="center" wrapText="1"/>
    </xf>
    <xf numFmtId="9" fontId="2" fillId="2" borderId="16" xfId="0" applyNumberFormat="1" applyFont="1" applyFill="1" applyBorder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2" fillId="2" borderId="14" xfId="0" applyFont="1" applyFill="1" applyBorder="1" applyAlignment="1" applyProtection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2"/>
  <sheetViews>
    <sheetView tabSelected="1" topLeftCell="A28" workbookViewId="0">
      <selection activeCell="J91" sqref="J91"/>
    </sheetView>
  </sheetViews>
  <sheetFormatPr defaultRowHeight="14.4"/>
  <cols>
    <col min="2" max="2" width="27" customWidth="1"/>
    <col min="14" max="14" width="9.5546875" bestFit="1" customWidth="1"/>
    <col min="17" max="17" width="13.109375" customWidth="1"/>
    <col min="19" max="19" width="12.44140625" customWidth="1"/>
  </cols>
  <sheetData>
    <row r="1" spans="1:23">
      <c r="A1" s="73" t="s">
        <v>103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1:23" ht="15" thickBot="1">
      <c r="A2" s="74" t="s">
        <v>102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</row>
    <row r="3" spans="1:23">
      <c r="A3" s="75" t="s">
        <v>0</v>
      </c>
      <c r="B3" s="77" t="s">
        <v>1</v>
      </c>
      <c r="C3" s="79" t="s">
        <v>2</v>
      </c>
      <c r="D3" s="81" t="s">
        <v>3</v>
      </c>
      <c r="E3" s="83" t="s">
        <v>4</v>
      </c>
      <c r="F3" s="84"/>
      <c r="G3" s="84"/>
      <c r="H3" s="85"/>
      <c r="I3" s="89" t="s">
        <v>5</v>
      </c>
      <c r="J3" s="90"/>
      <c r="K3" s="90"/>
      <c r="L3" s="91"/>
      <c r="M3" s="89" t="s">
        <v>6</v>
      </c>
      <c r="N3" s="90"/>
      <c r="O3" s="90"/>
      <c r="P3" s="91"/>
      <c r="Q3" s="95" t="s">
        <v>7</v>
      </c>
      <c r="R3" s="97" t="s">
        <v>8</v>
      </c>
      <c r="S3" s="99" t="s">
        <v>9</v>
      </c>
    </row>
    <row r="4" spans="1:23" ht="15" thickBot="1">
      <c r="A4" s="76"/>
      <c r="B4" s="78"/>
      <c r="C4" s="80"/>
      <c r="D4" s="82"/>
      <c r="E4" s="86"/>
      <c r="F4" s="87"/>
      <c r="G4" s="87"/>
      <c r="H4" s="88"/>
      <c r="I4" s="92"/>
      <c r="J4" s="93"/>
      <c r="K4" s="93"/>
      <c r="L4" s="94"/>
      <c r="M4" s="92"/>
      <c r="N4" s="93"/>
      <c r="O4" s="93"/>
      <c r="P4" s="94"/>
      <c r="Q4" s="96"/>
      <c r="R4" s="98"/>
      <c r="S4" s="100"/>
    </row>
    <row r="5" spans="1:23" ht="15" thickBot="1">
      <c r="A5" s="3">
        <v>1</v>
      </c>
      <c r="B5" s="4">
        <v>2</v>
      </c>
      <c r="C5" s="4">
        <v>3</v>
      </c>
      <c r="D5" s="5">
        <v>4</v>
      </c>
      <c r="E5" s="3">
        <v>5</v>
      </c>
      <c r="F5" s="4">
        <v>6</v>
      </c>
      <c r="G5" s="4">
        <v>7</v>
      </c>
      <c r="H5" s="6">
        <v>8</v>
      </c>
      <c r="I5" s="3">
        <v>9</v>
      </c>
      <c r="J5" s="4">
        <v>10</v>
      </c>
      <c r="K5" s="4">
        <v>11</v>
      </c>
      <c r="L5" s="6">
        <v>12</v>
      </c>
      <c r="M5" s="3">
        <v>13</v>
      </c>
      <c r="N5" s="4">
        <v>14</v>
      </c>
      <c r="O5" s="4">
        <v>15</v>
      </c>
      <c r="P5" s="6">
        <v>16</v>
      </c>
      <c r="Q5" s="7">
        <v>17</v>
      </c>
      <c r="R5" s="8">
        <v>18</v>
      </c>
      <c r="S5" s="9">
        <v>19</v>
      </c>
    </row>
    <row r="6" spans="1:23" ht="15" thickBot="1">
      <c r="A6" s="3"/>
      <c r="B6" s="10" t="s">
        <v>10</v>
      </c>
      <c r="C6" s="10"/>
      <c r="D6" s="11"/>
      <c r="E6" s="12" t="s">
        <v>11</v>
      </c>
      <c r="F6" s="13" t="s">
        <v>12</v>
      </c>
      <c r="G6" s="13" t="s">
        <v>13</v>
      </c>
      <c r="H6" s="14" t="s">
        <v>14</v>
      </c>
      <c r="I6" s="15" t="s">
        <v>15</v>
      </c>
      <c r="J6" s="15" t="s">
        <v>16</v>
      </c>
      <c r="K6" s="16" t="s">
        <v>17</v>
      </c>
      <c r="L6" s="17" t="s">
        <v>18</v>
      </c>
      <c r="M6" s="12" t="s">
        <v>11</v>
      </c>
      <c r="N6" s="13" t="s">
        <v>12</v>
      </c>
      <c r="O6" s="13" t="s">
        <v>19</v>
      </c>
      <c r="P6" s="14" t="s">
        <v>14</v>
      </c>
      <c r="Q6" s="16"/>
      <c r="R6" s="18"/>
      <c r="S6" s="19"/>
    </row>
    <row r="7" spans="1:23" ht="15" thickBot="1">
      <c r="A7" s="20">
        <v>1</v>
      </c>
      <c r="B7" s="21" t="s">
        <v>20</v>
      </c>
      <c r="C7" s="21" t="s">
        <v>21</v>
      </c>
      <c r="D7" s="22">
        <f>SUM(E7:H7)</f>
        <v>590</v>
      </c>
      <c r="E7" s="52">
        <v>175</v>
      </c>
      <c r="F7" s="56">
        <v>175</v>
      </c>
      <c r="G7" s="54">
        <v>65</v>
      </c>
      <c r="H7" s="58">
        <v>175</v>
      </c>
      <c r="I7" s="61">
        <v>5.4</v>
      </c>
      <c r="J7" s="63">
        <v>6.3</v>
      </c>
      <c r="K7" s="65">
        <v>5.4</v>
      </c>
      <c r="L7" s="67">
        <v>6.3</v>
      </c>
      <c r="M7" s="23">
        <f>E7*I7</f>
        <v>945.00000000000011</v>
      </c>
      <c r="N7" s="23">
        <f>F7*J7</f>
        <v>1102.5</v>
      </c>
      <c r="O7" s="23">
        <f>G7*K7</f>
        <v>351</v>
      </c>
      <c r="P7" s="23">
        <f>H7*L7</f>
        <v>1102.5</v>
      </c>
      <c r="Q7" s="24">
        <f>SUM(M7:P7)</f>
        <v>3501</v>
      </c>
      <c r="R7" s="25">
        <v>0.05</v>
      </c>
      <c r="S7" s="26">
        <f>Q7/(1+R7)</f>
        <v>3334.2857142857142</v>
      </c>
      <c r="U7" s="46"/>
      <c r="V7" s="46"/>
      <c r="W7" s="46"/>
    </row>
    <row r="8" spans="1:23" ht="15" thickBot="1">
      <c r="A8" s="27">
        <v>2</v>
      </c>
      <c r="B8" s="28" t="s">
        <v>22</v>
      </c>
      <c r="C8" s="28" t="s">
        <v>21</v>
      </c>
      <c r="D8" s="53">
        <f t="shared" ref="D8:D75" si="0">SUM(E8:H8)</f>
        <v>170</v>
      </c>
      <c r="E8" s="51">
        <v>50</v>
      </c>
      <c r="F8" s="57">
        <v>50</v>
      </c>
      <c r="G8" s="55">
        <v>20</v>
      </c>
      <c r="H8" s="59">
        <v>50</v>
      </c>
      <c r="I8" s="62">
        <v>2.1</v>
      </c>
      <c r="J8" s="64">
        <v>2.7</v>
      </c>
      <c r="K8" s="66">
        <v>2.1</v>
      </c>
      <c r="L8" s="68">
        <v>2.7</v>
      </c>
      <c r="M8" s="23">
        <f t="shared" ref="M8:M75" si="1">E8*I8</f>
        <v>105</v>
      </c>
      <c r="N8" s="23">
        <f t="shared" ref="N8:N75" si="2">F8*J8</f>
        <v>135</v>
      </c>
      <c r="O8" s="23">
        <f t="shared" ref="O8:O75" si="3">G8*K8</f>
        <v>42</v>
      </c>
      <c r="P8" s="23">
        <f t="shared" ref="P8:P75" si="4">H8*L8</f>
        <v>135</v>
      </c>
      <c r="Q8" s="24">
        <f t="shared" ref="Q8:Q75" si="5">SUM(M8:P8)</f>
        <v>417</v>
      </c>
      <c r="R8" s="25">
        <v>0.05</v>
      </c>
      <c r="S8" s="26">
        <f t="shared" ref="S8:S75" si="6">Q8/(1+R8)</f>
        <v>397.14285714285711</v>
      </c>
      <c r="U8" s="46"/>
      <c r="V8" s="46"/>
      <c r="W8" s="46"/>
    </row>
    <row r="9" spans="1:23" ht="15" thickBot="1">
      <c r="A9" s="27">
        <v>3</v>
      </c>
      <c r="B9" s="28" t="s">
        <v>23</v>
      </c>
      <c r="C9" s="28" t="s">
        <v>24</v>
      </c>
      <c r="D9" s="22">
        <f t="shared" si="0"/>
        <v>452</v>
      </c>
      <c r="E9" s="51">
        <v>0</v>
      </c>
      <c r="F9" s="57">
        <v>0</v>
      </c>
      <c r="G9" s="55">
        <v>226</v>
      </c>
      <c r="H9" s="59">
        <v>226</v>
      </c>
      <c r="I9" s="62">
        <v>0</v>
      </c>
      <c r="J9" s="64">
        <v>0</v>
      </c>
      <c r="K9" s="66">
        <v>1.6</v>
      </c>
      <c r="L9" s="68">
        <v>1.6</v>
      </c>
      <c r="M9" s="23">
        <f t="shared" si="1"/>
        <v>0</v>
      </c>
      <c r="N9" s="23">
        <f t="shared" si="2"/>
        <v>0</v>
      </c>
      <c r="O9" s="23">
        <f t="shared" si="3"/>
        <v>361.6</v>
      </c>
      <c r="P9" s="23">
        <f t="shared" si="4"/>
        <v>361.6</v>
      </c>
      <c r="Q9" s="24">
        <f t="shared" si="5"/>
        <v>723.2</v>
      </c>
      <c r="R9" s="25">
        <v>0.05</v>
      </c>
      <c r="S9" s="26">
        <f t="shared" si="6"/>
        <v>688.76190476190482</v>
      </c>
      <c r="U9" s="46"/>
      <c r="V9" s="46"/>
      <c r="W9" s="46"/>
    </row>
    <row r="10" spans="1:23" ht="15" thickBot="1">
      <c r="A10" s="27">
        <v>4</v>
      </c>
      <c r="B10" s="28" t="s">
        <v>25</v>
      </c>
      <c r="C10" s="28" t="s">
        <v>21</v>
      </c>
      <c r="D10" s="22">
        <f t="shared" si="0"/>
        <v>70</v>
      </c>
      <c r="E10" s="51">
        <v>0</v>
      </c>
      <c r="F10" s="57">
        <v>0</v>
      </c>
      <c r="G10" s="55">
        <v>35</v>
      </c>
      <c r="H10" s="59">
        <v>35</v>
      </c>
      <c r="I10" s="62">
        <v>0</v>
      </c>
      <c r="J10" s="64">
        <v>0</v>
      </c>
      <c r="K10" s="66">
        <v>5</v>
      </c>
      <c r="L10" s="68">
        <v>5</v>
      </c>
      <c r="M10" s="23">
        <f t="shared" si="1"/>
        <v>0</v>
      </c>
      <c r="N10" s="23">
        <f t="shared" si="2"/>
        <v>0</v>
      </c>
      <c r="O10" s="23">
        <f t="shared" si="3"/>
        <v>175</v>
      </c>
      <c r="P10" s="23">
        <f t="shared" si="4"/>
        <v>175</v>
      </c>
      <c r="Q10" s="24">
        <f t="shared" si="5"/>
        <v>350</v>
      </c>
      <c r="R10" s="25">
        <v>0.05</v>
      </c>
      <c r="S10" s="26">
        <f t="shared" si="6"/>
        <v>333.33333333333331</v>
      </c>
      <c r="U10" s="46"/>
      <c r="V10" s="46"/>
      <c r="W10" s="46"/>
    </row>
    <row r="11" spans="1:23" ht="15" thickBot="1">
      <c r="A11" s="27">
        <v>5</v>
      </c>
      <c r="B11" s="28" t="s">
        <v>26</v>
      </c>
      <c r="C11" s="28" t="s">
        <v>24</v>
      </c>
      <c r="D11" s="22">
        <f t="shared" si="0"/>
        <v>120</v>
      </c>
      <c r="E11" s="51">
        <v>20</v>
      </c>
      <c r="F11" s="57">
        <v>20</v>
      </c>
      <c r="G11" s="55">
        <v>40</v>
      </c>
      <c r="H11" s="59">
        <v>40</v>
      </c>
      <c r="I11" s="62">
        <v>5.3</v>
      </c>
      <c r="J11" s="64">
        <v>5.3</v>
      </c>
      <c r="K11" s="66">
        <v>4.2</v>
      </c>
      <c r="L11" s="68">
        <v>5.3</v>
      </c>
      <c r="M11" s="23">
        <f t="shared" si="1"/>
        <v>106</v>
      </c>
      <c r="N11" s="23">
        <f t="shared" si="2"/>
        <v>106</v>
      </c>
      <c r="O11" s="23">
        <f t="shared" si="3"/>
        <v>168</v>
      </c>
      <c r="P11" s="23">
        <f t="shared" si="4"/>
        <v>212</v>
      </c>
      <c r="Q11" s="24">
        <f t="shared" si="5"/>
        <v>592</v>
      </c>
      <c r="R11" s="25">
        <v>0.05</v>
      </c>
      <c r="S11" s="26">
        <f t="shared" si="6"/>
        <v>563.80952380952374</v>
      </c>
      <c r="U11" s="46"/>
      <c r="V11" s="46"/>
      <c r="W11" s="46"/>
    </row>
    <row r="12" spans="1:23" ht="15" thickBot="1">
      <c r="A12" s="27">
        <v>6</v>
      </c>
      <c r="B12" s="28" t="s">
        <v>27</v>
      </c>
      <c r="C12" s="28" t="s">
        <v>28</v>
      </c>
      <c r="D12" s="22">
        <f t="shared" si="0"/>
        <v>45</v>
      </c>
      <c r="E12" s="51">
        <v>0</v>
      </c>
      <c r="F12" s="57">
        <v>15</v>
      </c>
      <c r="G12" s="55">
        <v>15</v>
      </c>
      <c r="H12" s="59">
        <v>15</v>
      </c>
      <c r="I12" s="62">
        <v>0</v>
      </c>
      <c r="J12" s="64">
        <v>3.3</v>
      </c>
      <c r="K12" s="66">
        <v>2.7</v>
      </c>
      <c r="L12" s="68">
        <v>2.7</v>
      </c>
      <c r="M12" s="23">
        <f t="shared" si="1"/>
        <v>0</v>
      </c>
      <c r="N12" s="23">
        <f t="shared" si="2"/>
        <v>49.5</v>
      </c>
      <c r="O12" s="23">
        <f t="shared" si="3"/>
        <v>40.5</v>
      </c>
      <c r="P12" s="23">
        <f t="shared" si="4"/>
        <v>40.5</v>
      </c>
      <c r="Q12" s="24">
        <f t="shared" si="5"/>
        <v>130.5</v>
      </c>
      <c r="R12" s="25">
        <v>0.05</v>
      </c>
      <c r="S12" s="26">
        <f t="shared" si="6"/>
        <v>124.28571428571428</v>
      </c>
      <c r="U12" s="46"/>
      <c r="V12" s="46"/>
      <c r="W12" s="46"/>
    </row>
    <row r="13" spans="1:23" ht="15" thickBot="1">
      <c r="A13" s="27">
        <v>7</v>
      </c>
      <c r="B13" s="28" t="s">
        <v>29</v>
      </c>
      <c r="C13" s="28" t="s">
        <v>21</v>
      </c>
      <c r="D13" s="22">
        <f t="shared" si="0"/>
        <v>135</v>
      </c>
      <c r="E13" s="51">
        <v>40</v>
      </c>
      <c r="F13" s="57">
        <v>40</v>
      </c>
      <c r="G13" s="55">
        <v>20</v>
      </c>
      <c r="H13" s="59">
        <v>35</v>
      </c>
      <c r="I13" s="62">
        <v>3.3</v>
      </c>
      <c r="J13" s="64">
        <v>3.3</v>
      </c>
      <c r="K13" s="66">
        <v>2.7</v>
      </c>
      <c r="L13" s="68">
        <v>3.3</v>
      </c>
      <c r="M13" s="23">
        <f t="shared" si="1"/>
        <v>132</v>
      </c>
      <c r="N13" s="23">
        <f t="shared" si="2"/>
        <v>132</v>
      </c>
      <c r="O13" s="23">
        <f t="shared" si="3"/>
        <v>54</v>
      </c>
      <c r="P13" s="23">
        <f t="shared" si="4"/>
        <v>115.5</v>
      </c>
      <c r="Q13" s="24">
        <f t="shared" si="5"/>
        <v>433.5</v>
      </c>
      <c r="R13" s="25">
        <v>0.05</v>
      </c>
      <c r="S13" s="26">
        <f t="shared" si="6"/>
        <v>412.85714285714283</v>
      </c>
      <c r="U13" s="46"/>
      <c r="V13" s="46"/>
      <c r="W13" s="46"/>
    </row>
    <row r="14" spans="1:23" ht="15" thickBot="1">
      <c r="A14" s="27">
        <v>8</v>
      </c>
      <c r="B14" s="28" t="s">
        <v>30</v>
      </c>
      <c r="C14" s="28" t="s">
        <v>21</v>
      </c>
      <c r="D14" s="22">
        <f t="shared" si="0"/>
        <v>12</v>
      </c>
      <c r="E14" s="51">
        <v>3</v>
      </c>
      <c r="F14" s="57">
        <v>3</v>
      </c>
      <c r="G14" s="55">
        <v>3</v>
      </c>
      <c r="H14" s="59">
        <v>3</v>
      </c>
      <c r="I14" s="62">
        <v>4.5</v>
      </c>
      <c r="J14" s="64">
        <v>4.5</v>
      </c>
      <c r="K14" s="66">
        <v>4.5</v>
      </c>
      <c r="L14" s="68">
        <v>4.5</v>
      </c>
      <c r="M14" s="23">
        <f t="shared" si="1"/>
        <v>13.5</v>
      </c>
      <c r="N14" s="23">
        <f t="shared" si="2"/>
        <v>13.5</v>
      </c>
      <c r="O14" s="23">
        <f t="shared" si="3"/>
        <v>13.5</v>
      </c>
      <c r="P14" s="23">
        <f t="shared" si="4"/>
        <v>13.5</v>
      </c>
      <c r="Q14" s="24">
        <f t="shared" si="5"/>
        <v>54</v>
      </c>
      <c r="R14" s="25">
        <v>0.05</v>
      </c>
      <c r="S14" s="26">
        <f t="shared" si="6"/>
        <v>51.428571428571423</v>
      </c>
      <c r="U14" s="46"/>
      <c r="V14" s="46"/>
      <c r="W14" s="46"/>
    </row>
    <row r="15" spans="1:23" ht="15" thickBot="1">
      <c r="A15" s="27">
        <v>9</v>
      </c>
      <c r="B15" s="28" t="s">
        <v>31</v>
      </c>
      <c r="C15" s="28" t="s">
        <v>21</v>
      </c>
      <c r="D15" s="22">
        <f t="shared" si="0"/>
        <v>40</v>
      </c>
      <c r="E15" s="51">
        <v>0</v>
      </c>
      <c r="F15" s="57">
        <v>10</v>
      </c>
      <c r="G15" s="55">
        <v>10</v>
      </c>
      <c r="H15" s="59">
        <v>20</v>
      </c>
      <c r="I15" s="62">
        <v>0</v>
      </c>
      <c r="J15" s="64">
        <v>7.4</v>
      </c>
      <c r="K15" s="66">
        <v>6.5</v>
      </c>
      <c r="L15" s="68">
        <v>8.3000000000000007</v>
      </c>
      <c r="M15" s="23">
        <f t="shared" si="1"/>
        <v>0</v>
      </c>
      <c r="N15" s="23">
        <f t="shared" si="2"/>
        <v>74</v>
      </c>
      <c r="O15" s="23">
        <f t="shared" si="3"/>
        <v>65</v>
      </c>
      <c r="P15" s="23">
        <f t="shared" si="4"/>
        <v>166</v>
      </c>
      <c r="Q15" s="24">
        <f t="shared" si="5"/>
        <v>305</v>
      </c>
      <c r="R15" s="25">
        <v>0.05</v>
      </c>
      <c r="S15" s="26">
        <f t="shared" si="6"/>
        <v>290.47619047619048</v>
      </c>
      <c r="U15" s="46"/>
      <c r="V15" s="46"/>
      <c r="W15" s="46"/>
    </row>
    <row r="16" spans="1:23" ht="15" thickBot="1">
      <c r="A16" s="27">
        <v>10</v>
      </c>
      <c r="B16" s="28" t="s">
        <v>32</v>
      </c>
      <c r="C16" s="28" t="s">
        <v>21</v>
      </c>
      <c r="D16" s="22">
        <f t="shared" si="0"/>
        <v>35</v>
      </c>
      <c r="E16" s="51">
        <v>10</v>
      </c>
      <c r="F16" s="57">
        <v>10</v>
      </c>
      <c r="G16" s="55">
        <v>5</v>
      </c>
      <c r="H16" s="59">
        <v>10</v>
      </c>
      <c r="I16" s="62">
        <v>8.5</v>
      </c>
      <c r="J16" s="64">
        <v>8.5</v>
      </c>
      <c r="K16" s="66">
        <v>6.5</v>
      </c>
      <c r="L16" s="68">
        <v>8.5</v>
      </c>
      <c r="M16" s="23">
        <f t="shared" si="1"/>
        <v>85</v>
      </c>
      <c r="N16" s="23">
        <f t="shared" si="2"/>
        <v>85</v>
      </c>
      <c r="O16" s="23">
        <f t="shared" si="3"/>
        <v>32.5</v>
      </c>
      <c r="P16" s="23">
        <f t="shared" si="4"/>
        <v>85</v>
      </c>
      <c r="Q16" s="24">
        <f t="shared" si="5"/>
        <v>287.5</v>
      </c>
      <c r="R16" s="25">
        <v>0.05</v>
      </c>
      <c r="S16" s="26">
        <f t="shared" si="6"/>
        <v>273.8095238095238</v>
      </c>
      <c r="U16" s="46"/>
      <c r="V16" s="46"/>
      <c r="W16" s="46"/>
    </row>
    <row r="17" spans="1:23" ht="15" thickBot="1">
      <c r="A17" s="27">
        <v>11</v>
      </c>
      <c r="B17" s="28" t="s">
        <v>91</v>
      </c>
      <c r="C17" s="28" t="s">
        <v>21</v>
      </c>
      <c r="D17" s="22">
        <f t="shared" si="0"/>
        <v>45</v>
      </c>
      <c r="E17" s="51">
        <v>0</v>
      </c>
      <c r="F17" s="57">
        <v>45</v>
      </c>
      <c r="G17" s="55">
        <v>0</v>
      </c>
      <c r="H17" s="59">
        <v>0</v>
      </c>
      <c r="I17" s="62">
        <v>0</v>
      </c>
      <c r="J17" s="64">
        <v>16</v>
      </c>
      <c r="K17" s="66">
        <v>0</v>
      </c>
      <c r="L17" s="68">
        <v>0</v>
      </c>
      <c r="M17" s="23">
        <f t="shared" si="1"/>
        <v>0</v>
      </c>
      <c r="N17" s="23">
        <f t="shared" si="2"/>
        <v>720</v>
      </c>
      <c r="O17" s="23">
        <f t="shared" si="3"/>
        <v>0</v>
      </c>
      <c r="P17" s="23">
        <f t="shared" si="4"/>
        <v>0</v>
      </c>
      <c r="Q17" s="24">
        <f t="shared" si="5"/>
        <v>720</v>
      </c>
      <c r="R17" s="25">
        <v>0.05</v>
      </c>
      <c r="S17" s="26">
        <f t="shared" si="6"/>
        <v>685.71428571428567</v>
      </c>
      <c r="U17" s="46"/>
      <c r="V17" s="46"/>
      <c r="W17" s="46"/>
    </row>
    <row r="18" spans="1:23" ht="15" thickBot="1">
      <c r="A18" s="27">
        <v>12</v>
      </c>
      <c r="B18" s="28" t="s">
        <v>33</v>
      </c>
      <c r="C18" s="28" t="s">
        <v>21</v>
      </c>
      <c r="D18" s="22">
        <f t="shared" si="0"/>
        <v>5</v>
      </c>
      <c r="E18" s="51">
        <v>0</v>
      </c>
      <c r="F18" s="57">
        <v>0</v>
      </c>
      <c r="G18" s="55">
        <v>0</v>
      </c>
      <c r="H18" s="59">
        <v>5</v>
      </c>
      <c r="I18" s="62">
        <v>0</v>
      </c>
      <c r="J18" s="64">
        <v>0</v>
      </c>
      <c r="K18" s="66">
        <v>0</v>
      </c>
      <c r="L18" s="68">
        <v>3.5</v>
      </c>
      <c r="M18" s="23">
        <f t="shared" si="1"/>
        <v>0</v>
      </c>
      <c r="N18" s="23">
        <f t="shared" si="2"/>
        <v>0</v>
      </c>
      <c r="O18" s="23">
        <f t="shared" si="3"/>
        <v>0</v>
      </c>
      <c r="P18" s="23">
        <f t="shared" si="4"/>
        <v>17.5</v>
      </c>
      <c r="Q18" s="24">
        <f t="shared" si="5"/>
        <v>17.5</v>
      </c>
      <c r="R18" s="25">
        <v>0.05</v>
      </c>
      <c r="S18" s="26">
        <f t="shared" si="6"/>
        <v>16.666666666666664</v>
      </c>
      <c r="U18" s="46"/>
      <c r="V18" s="46"/>
      <c r="W18" s="46"/>
    </row>
    <row r="19" spans="1:23" ht="15" thickBot="1">
      <c r="A19" s="27">
        <v>13</v>
      </c>
      <c r="B19" s="28" t="s">
        <v>96</v>
      </c>
      <c r="C19" s="28" t="s">
        <v>21</v>
      </c>
      <c r="D19" s="22">
        <f t="shared" si="0"/>
        <v>30</v>
      </c>
      <c r="E19" s="51">
        <v>0</v>
      </c>
      <c r="F19" s="57">
        <v>10</v>
      </c>
      <c r="G19" s="55">
        <v>10</v>
      </c>
      <c r="H19" s="59">
        <v>10</v>
      </c>
      <c r="I19" s="62">
        <v>0</v>
      </c>
      <c r="J19" s="64">
        <v>8.5</v>
      </c>
      <c r="K19" s="66">
        <v>7.5</v>
      </c>
      <c r="L19" s="68">
        <v>8.5</v>
      </c>
      <c r="M19" s="23">
        <f t="shared" si="1"/>
        <v>0</v>
      </c>
      <c r="N19" s="23">
        <f t="shared" si="2"/>
        <v>85</v>
      </c>
      <c r="O19" s="23">
        <f t="shared" si="3"/>
        <v>75</v>
      </c>
      <c r="P19" s="23">
        <f t="shared" si="4"/>
        <v>85</v>
      </c>
      <c r="Q19" s="24">
        <f t="shared" si="5"/>
        <v>245</v>
      </c>
      <c r="R19" s="25">
        <v>0.05</v>
      </c>
      <c r="S19" s="26">
        <f t="shared" si="6"/>
        <v>233.33333333333331</v>
      </c>
      <c r="U19" s="46"/>
      <c r="V19" s="46"/>
      <c r="W19" s="46"/>
    </row>
    <row r="20" spans="1:23" ht="15" thickBot="1">
      <c r="A20" s="27">
        <v>14</v>
      </c>
      <c r="B20" s="28" t="s">
        <v>95</v>
      </c>
      <c r="C20" s="28" t="s">
        <v>21</v>
      </c>
      <c r="D20" s="22">
        <f t="shared" si="0"/>
        <v>30</v>
      </c>
      <c r="E20" s="51">
        <v>0</v>
      </c>
      <c r="F20" s="57">
        <v>10</v>
      </c>
      <c r="G20" s="55">
        <v>10</v>
      </c>
      <c r="H20" s="59">
        <v>10</v>
      </c>
      <c r="I20" s="62">
        <v>0</v>
      </c>
      <c r="J20" s="64">
        <v>8.5</v>
      </c>
      <c r="K20" s="66">
        <v>7.5</v>
      </c>
      <c r="L20" s="68">
        <v>8.5</v>
      </c>
      <c r="M20" s="23">
        <f t="shared" si="1"/>
        <v>0</v>
      </c>
      <c r="N20" s="23">
        <f t="shared" si="2"/>
        <v>85</v>
      </c>
      <c r="O20" s="23">
        <f t="shared" si="3"/>
        <v>75</v>
      </c>
      <c r="P20" s="23">
        <f t="shared" si="4"/>
        <v>85</v>
      </c>
      <c r="Q20" s="24">
        <f t="shared" si="5"/>
        <v>245</v>
      </c>
      <c r="R20" s="25">
        <v>0.05</v>
      </c>
      <c r="S20" s="26">
        <f t="shared" si="6"/>
        <v>233.33333333333331</v>
      </c>
      <c r="U20" s="46"/>
      <c r="V20" s="46"/>
      <c r="W20" s="46"/>
    </row>
    <row r="21" spans="1:23" ht="15" thickBot="1">
      <c r="A21" s="27">
        <v>15</v>
      </c>
      <c r="B21" s="28" t="s">
        <v>34</v>
      </c>
      <c r="C21" s="28" t="s">
        <v>24</v>
      </c>
      <c r="D21" s="22">
        <f t="shared" si="0"/>
        <v>230</v>
      </c>
      <c r="E21" s="51">
        <v>70</v>
      </c>
      <c r="F21" s="57">
        <v>70</v>
      </c>
      <c r="G21" s="55">
        <v>20</v>
      </c>
      <c r="H21" s="59">
        <v>70</v>
      </c>
      <c r="I21" s="62">
        <v>2.5</v>
      </c>
      <c r="J21" s="64">
        <v>2.7</v>
      </c>
      <c r="K21" s="66">
        <v>2.5</v>
      </c>
      <c r="L21" s="68">
        <v>2.8</v>
      </c>
      <c r="M21" s="23">
        <f t="shared" si="1"/>
        <v>175</v>
      </c>
      <c r="N21" s="23">
        <f t="shared" si="2"/>
        <v>189</v>
      </c>
      <c r="O21" s="23">
        <f t="shared" si="3"/>
        <v>50</v>
      </c>
      <c r="P21" s="23">
        <f t="shared" si="4"/>
        <v>196</v>
      </c>
      <c r="Q21" s="24">
        <f t="shared" si="5"/>
        <v>610</v>
      </c>
      <c r="R21" s="25">
        <v>0.05</v>
      </c>
      <c r="S21" s="26">
        <f t="shared" si="6"/>
        <v>580.95238095238096</v>
      </c>
      <c r="U21" s="46"/>
      <c r="V21" s="46"/>
      <c r="W21" s="46"/>
    </row>
    <row r="22" spans="1:23" ht="15" thickBot="1">
      <c r="A22" s="27">
        <v>16</v>
      </c>
      <c r="B22" s="28" t="s">
        <v>35</v>
      </c>
      <c r="C22" s="28" t="s">
        <v>21</v>
      </c>
      <c r="D22" s="22">
        <f t="shared" si="0"/>
        <v>510</v>
      </c>
      <c r="E22" s="51">
        <v>185</v>
      </c>
      <c r="F22" s="57">
        <v>80</v>
      </c>
      <c r="G22" s="55">
        <v>60</v>
      </c>
      <c r="H22" s="59">
        <v>185</v>
      </c>
      <c r="I22" s="62">
        <v>6.5</v>
      </c>
      <c r="J22" s="64">
        <v>4.5</v>
      </c>
      <c r="K22" s="66">
        <v>4.5</v>
      </c>
      <c r="L22" s="68">
        <v>6.7</v>
      </c>
      <c r="M22" s="23">
        <f t="shared" si="1"/>
        <v>1202.5</v>
      </c>
      <c r="N22" s="23">
        <f t="shared" si="2"/>
        <v>360</v>
      </c>
      <c r="O22" s="23">
        <f t="shared" si="3"/>
        <v>270</v>
      </c>
      <c r="P22" s="23">
        <f t="shared" si="4"/>
        <v>1239.5</v>
      </c>
      <c r="Q22" s="24">
        <f t="shared" si="5"/>
        <v>3072</v>
      </c>
      <c r="R22" s="25">
        <v>0.05</v>
      </c>
      <c r="S22" s="26">
        <f t="shared" si="6"/>
        <v>2925.7142857142858</v>
      </c>
      <c r="U22" s="46"/>
      <c r="V22" s="46"/>
      <c r="W22" s="46"/>
    </row>
    <row r="23" spans="1:23" ht="15" thickBot="1">
      <c r="A23" s="27">
        <v>17</v>
      </c>
      <c r="B23" s="28" t="s">
        <v>36</v>
      </c>
      <c r="C23" s="28" t="s">
        <v>21</v>
      </c>
      <c r="D23" s="22">
        <f t="shared" si="0"/>
        <v>1400</v>
      </c>
      <c r="E23" s="51">
        <v>420</v>
      </c>
      <c r="F23" s="57">
        <v>420</v>
      </c>
      <c r="G23" s="55">
        <v>140</v>
      </c>
      <c r="H23" s="59">
        <v>420</v>
      </c>
      <c r="I23" s="62">
        <v>3.5</v>
      </c>
      <c r="J23" s="64">
        <v>4.5</v>
      </c>
      <c r="K23" s="66">
        <v>3.5</v>
      </c>
      <c r="L23" s="68">
        <v>4.5</v>
      </c>
      <c r="M23" s="23">
        <f t="shared" si="1"/>
        <v>1470</v>
      </c>
      <c r="N23" s="23">
        <f t="shared" si="2"/>
        <v>1890</v>
      </c>
      <c r="O23" s="23">
        <f t="shared" si="3"/>
        <v>490</v>
      </c>
      <c r="P23" s="23">
        <f t="shared" si="4"/>
        <v>1890</v>
      </c>
      <c r="Q23" s="24">
        <f t="shared" si="5"/>
        <v>5740</v>
      </c>
      <c r="R23" s="25">
        <v>0.05</v>
      </c>
      <c r="S23" s="26">
        <f t="shared" si="6"/>
        <v>5466.6666666666661</v>
      </c>
      <c r="U23" s="46"/>
      <c r="V23" s="46"/>
      <c r="W23" s="46"/>
    </row>
    <row r="24" spans="1:23" ht="15" thickBot="1">
      <c r="A24" s="27">
        <v>18</v>
      </c>
      <c r="B24" s="28" t="s">
        <v>108</v>
      </c>
      <c r="C24" s="28" t="s">
        <v>28</v>
      </c>
      <c r="D24" s="22">
        <f t="shared" si="0"/>
        <v>17</v>
      </c>
      <c r="E24" s="51">
        <v>5</v>
      </c>
      <c r="F24" s="57">
        <v>5</v>
      </c>
      <c r="G24" s="55">
        <v>2</v>
      </c>
      <c r="H24" s="59">
        <v>5</v>
      </c>
      <c r="I24" s="62">
        <v>6</v>
      </c>
      <c r="J24" s="64">
        <v>6</v>
      </c>
      <c r="K24" s="66">
        <v>6</v>
      </c>
      <c r="L24" s="68">
        <v>6</v>
      </c>
      <c r="M24" s="23">
        <f t="shared" si="1"/>
        <v>30</v>
      </c>
      <c r="N24" s="23">
        <f t="shared" si="2"/>
        <v>30</v>
      </c>
      <c r="O24" s="23">
        <f t="shared" si="3"/>
        <v>12</v>
      </c>
      <c r="P24" s="23">
        <f t="shared" si="4"/>
        <v>30</v>
      </c>
      <c r="Q24" s="24">
        <f t="shared" si="5"/>
        <v>102</v>
      </c>
      <c r="R24" s="25">
        <v>0.05</v>
      </c>
      <c r="S24" s="26">
        <f t="shared" si="6"/>
        <v>97.142857142857139</v>
      </c>
      <c r="U24" s="46"/>
      <c r="V24" s="46"/>
      <c r="W24" s="46"/>
    </row>
    <row r="25" spans="1:23" ht="15" thickBot="1">
      <c r="A25" s="27">
        <v>19</v>
      </c>
      <c r="B25" s="28" t="s">
        <v>37</v>
      </c>
      <c r="C25" s="28" t="s">
        <v>24</v>
      </c>
      <c r="D25" s="22">
        <f t="shared" si="0"/>
        <v>55</v>
      </c>
      <c r="E25" s="51">
        <v>0</v>
      </c>
      <c r="F25" s="57">
        <v>15</v>
      </c>
      <c r="G25" s="55">
        <v>25</v>
      </c>
      <c r="H25" s="59">
        <v>15</v>
      </c>
      <c r="I25" s="62">
        <v>0</v>
      </c>
      <c r="J25" s="64">
        <v>7.2</v>
      </c>
      <c r="K25" s="66">
        <v>5.3</v>
      </c>
      <c r="L25" s="68">
        <v>7.2</v>
      </c>
      <c r="M25" s="23">
        <f t="shared" si="1"/>
        <v>0</v>
      </c>
      <c r="N25" s="23">
        <f t="shared" si="2"/>
        <v>108</v>
      </c>
      <c r="O25" s="23">
        <f t="shared" si="3"/>
        <v>132.5</v>
      </c>
      <c r="P25" s="23">
        <f t="shared" si="4"/>
        <v>108</v>
      </c>
      <c r="Q25" s="24">
        <f t="shared" si="5"/>
        <v>348.5</v>
      </c>
      <c r="R25" s="25">
        <v>0.05</v>
      </c>
      <c r="S25" s="26">
        <f t="shared" si="6"/>
        <v>331.90476190476187</v>
      </c>
      <c r="U25" s="46"/>
      <c r="V25" s="46"/>
      <c r="W25" s="46"/>
    </row>
    <row r="26" spans="1:23" ht="15" thickBot="1">
      <c r="A26" s="27">
        <v>20</v>
      </c>
      <c r="B26" s="28" t="s">
        <v>38</v>
      </c>
      <c r="C26" s="28" t="s">
        <v>21</v>
      </c>
      <c r="D26" s="22">
        <f t="shared" si="0"/>
        <v>100</v>
      </c>
      <c r="E26" s="51">
        <v>30</v>
      </c>
      <c r="F26" s="57">
        <v>30</v>
      </c>
      <c r="G26" s="55">
        <v>10</v>
      </c>
      <c r="H26" s="59">
        <v>30</v>
      </c>
      <c r="I26" s="62">
        <v>4.5</v>
      </c>
      <c r="J26" s="64">
        <v>5.5</v>
      </c>
      <c r="K26" s="66">
        <v>4.5999999999999996</v>
      </c>
      <c r="L26" s="68">
        <v>5.5</v>
      </c>
      <c r="M26" s="23">
        <f t="shared" si="1"/>
        <v>135</v>
      </c>
      <c r="N26" s="23">
        <f t="shared" si="2"/>
        <v>165</v>
      </c>
      <c r="O26" s="23">
        <f t="shared" si="3"/>
        <v>46</v>
      </c>
      <c r="P26" s="23">
        <f t="shared" si="4"/>
        <v>165</v>
      </c>
      <c r="Q26" s="24">
        <f t="shared" si="5"/>
        <v>511</v>
      </c>
      <c r="R26" s="25">
        <v>0.05</v>
      </c>
      <c r="S26" s="26">
        <f t="shared" si="6"/>
        <v>486.66666666666663</v>
      </c>
      <c r="U26" s="46"/>
      <c r="V26" s="46"/>
      <c r="W26" s="46"/>
    </row>
    <row r="27" spans="1:23" ht="15" thickBot="1">
      <c r="A27" s="27">
        <v>21</v>
      </c>
      <c r="B27" s="28" t="s">
        <v>39</v>
      </c>
      <c r="C27" s="28" t="s">
        <v>28</v>
      </c>
      <c r="D27" s="22">
        <f t="shared" si="0"/>
        <v>400</v>
      </c>
      <c r="E27" s="51">
        <v>120</v>
      </c>
      <c r="F27" s="57">
        <v>120</v>
      </c>
      <c r="G27" s="55">
        <v>40</v>
      </c>
      <c r="H27" s="59">
        <v>120</v>
      </c>
      <c r="I27" s="62">
        <v>2.6</v>
      </c>
      <c r="J27" s="64">
        <v>2.5</v>
      </c>
      <c r="K27" s="66">
        <v>2.2000000000000002</v>
      </c>
      <c r="L27" s="68">
        <v>2.6</v>
      </c>
      <c r="M27" s="23">
        <f t="shared" si="1"/>
        <v>312</v>
      </c>
      <c r="N27" s="23">
        <f t="shared" si="2"/>
        <v>300</v>
      </c>
      <c r="O27" s="23">
        <f t="shared" si="3"/>
        <v>88</v>
      </c>
      <c r="P27" s="23">
        <f t="shared" si="4"/>
        <v>312</v>
      </c>
      <c r="Q27" s="24">
        <f t="shared" si="5"/>
        <v>1012</v>
      </c>
      <c r="R27" s="25">
        <v>0.05</v>
      </c>
      <c r="S27" s="26">
        <f t="shared" si="6"/>
        <v>963.80952380952374</v>
      </c>
      <c r="U27" s="46"/>
      <c r="V27" s="46"/>
      <c r="W27" s="46"/>
    </row>
    <row r="28" spans="1:23" ht="15" thickBot="1">
      <c r="A28" s="27">
        <v>22</v>
      </c>
      <c r="B28" s="28" t="s">
        <v>40</v>
      </c>
      <c r="C28" s="28" t="s">
        <v>24</v>
      </c>
      <c r="D28" s="22">
        <f t="shared" si="0"/>
        <v>920</v>
      </c>
      <c r="E28" s="51">
        <v>230</v>
      </c>
      <c r="F28" s="57">
        <v>230</v>
      </c>
      <c r="G28" s="55">
        <v>230</v>
      </c>
      <c r="H28" s="59">
        <v>230</v>
      </c>
      <c r="I28" s="62">
        <v>1.2</v>
      </c>
      <c r="J28" s="64">
        <v>1.2</v>
      </c>
      <c r="K28" s="66">
        <v>1.5</v>
      </c>
      <c r="L28" s="68">
        <v>1.2</v>
      </c>
      <c r="M28" s="23">
        <f t="shared" si="1"/>
        <v>276</v>
      </c>
      <c r="N28" s="23">
        <f t="shared" si="2"/>
        <v>276</v>
      </c>
      <c r="O28" s="23">
        <f t="shared" si="3"/>
        <v>345</v>
      </c>
      <c r="P28" s="23">
        <f t="shared" si="4"/>
        <v>276</v>
      </c>
      <c r="Q28" s="24">
        <f t="shared" si="5"/>
        <v>1173</v>
      </c>
      <c r="R28" s="25">
        <v>0.05</v>
      </c>
      <c r="S28" s="26">
        <f t="shared" si="6"/>
        <v>1117.1428571428571</v>
      </c>
      <c r="U28" s="46"/>
      <c r="V28" s="46"/>
      <c r="W28" s="46"/>
    </row>
    <row r="29" spans="1:23" ht="15" thickBot="1">
      <c r="A29" s="27">
        <v>23</v>
      </c>
      <c r="B29" s="28" t="s">
        <v>41</v>
      </c>
      <c r="C29" s="28" t="s">
        <v>21</v>
      </c>
      <c r="D29" s="22">
        <f t="shared" si="0"/>
        <v>60</v>
      </c>
      <c r="E29" s="51">
        <v>20</v>
      </c>
      <c r="F29" s="57">
        <v>20</v>
      </c>
      <c r="G29" s="55">
        <v>0</v>
      </c>
      <c r="H29" s="59">
        <v>20</v>
      </c>
      <c r="I29" s="62">
        <v>7</v>
      </c>
      <c r="J29" s="64">
        <v>7</v>
      </c>
      <c r="K29" s="66">
        <v>0</v>
      </c>
      <c r="L29" s="68">
        <v>7</v>
      </c>
      <c r="M29" s="23">
        <f t="shared" si="1"/>
        <v>140</v>
      </c>
      <c r="N29" s="23">
        <f t="shared" si="2"/>
        <v>140</v>
      </c>
      <c r="O29" s="23">
        <f t="shared" si="3"/>
        <v>0</v>
      </c>
      <c r="P29" s="23">
        <f t="shared" si="4"/>
        <v>140</v>
      </c>
      <c r="Q29" s="24">
        <f t="shared" si="5"/>
        <v>420</v>
      </c>
      <c r="R29" s="25">
        <v>0.05</v>
      </c>
      <c r="S29" s="26">
        <f t="shared" si="6"/>
        <v>400</v>
      </c>
      <c r="U29" s="46"/>
      <c r="V29" s="46"/>
      <c r="W29" s="46"/>
    </row>
    <row r="30" spans="1:23" ht="15" thickBot="1">
      <c r="A30" s="27">
        <v>24</v>
      </c>
      <c r="B30" s="28" t="s">
        <v>42</v>
      </c>
      <c r="C30" s="28" t="s">
        <v>21</v>
      </c>
      <c r="D30" s="22">
        <f t="shared" si="0"/>
        <v>40</v>
      </c>
      <c r="E30" s="51">
        <v>0</v>
      </c>
      <c r="F30" s="57">
        <v>20</v>
      </c>
      <c r="G30" s="55">
        <v>20</v>
      </c>
      <c r="H30" s="59">
        <v>0</v>
      </c>
      <c r="I30" s="62">
        <v>0</v>
      </c>
      <c r="J30" s="64">
        <v>8.3000000000000007</v>
      </c>
      <c r="K30" s="66">
        <v>8.1999999999999993</v>
      </c>
      <c r="L30" s="68">
        <v>0</v>
      </c>
      <c r="M30" s="23">
        <f t="shared" si="1"/>
        <v>0</v>
      </c>
      <c r="N30" s="23">
        <f t="shared" si="2"/>
        <v>166</v>
      </c>
      <c r="O30" s="23">
        <f t="shared" si="3"/>
        <v>164</v>
      </c>
      <c r="P30" s="23">
        <f t="shared" si="4"/>
        <v>0</v>
      </c>
      <c r="Q30" s="24">
        <f t="shared" si="5"/>
        <v>330</v>
      </c>
      <c r="R30" s="25">
        <v>0.05</v>
      </c>
      <c r="S30" s="26">
        <f t="shared" si="6"/>
        <v>314.28571428571428</v>
      </c>
      <c r="U30" s="46"/>
      <c r="V30" s="46"/>
      <c r="W30" s="46"/>
    </row>
    <row r="31" spans="1:23" ht="15" thickBot="1">
      <c r="A31" s="27">
        <v>25</v>
      </c>
      <c r="B31" s="28" t="s">
        <v>43</v>
      </c>
      <c r="C31" s="28" t="s">
        <v>21</v>
      </c>
      <c r="D31" s="22">
        <f t="shared" si="0"/>
        <v>175</v>
      </c>
      <c r="E31" s="51">
        <v>55</v>
      </c>
      <c r="F31" s="57">
        <v>50</v>
      </c>
      <c r="G31" s="55">
        <v>20</v>
      </c>
      <c r="H31" s="59">
        <v>50</v>
      </c>
      <c r="I31" s="62">
        <v>4.7</v>
      </c>
      <c r="J31" s="64">
        <v>4.7</v>
      </c>
      <c r="K31" s="66">
        <v>4.3</v>
      </c>
      <c r="L31" s="68">
        <v>4.7</v>
      </c>
      <c r="M31" s="23">
        <f t="shared" si="1"/>
        <v>258.5</v>
      </c>
      <c r="N31" s="23">
        <f t="shared" si="2"/>
        <v>235</v>
      </c>
      <c r="O31" s="23">
        <f t="shared" si="3"/>
        <v>86</v>
      </c>
      <c r="P31" s="23">
        <f t="shared" si="4"/>
        <v>235</v>
      </c>
      <c r="Q31" s="24">
        <f t="shared" si="5"/>
        <v>814.5</v>
      </c>
      <c r="R31" s="25">
        <v>0.05</v>
      </c>
      <c r="S31" s="26">
        <f t="shared" si="6"/>
        <v>775.71428571428567</v>
      </c>
      <c r="U31" s="46"/>
      <c r="V31" s="46"/>
      <c r="W31" s="46"/>
    </row>
    <row r="32" spans="1:23" ht="15" thickBot="1">
      <c r="A32" s="27">
        <v>26</v>
      </c>
      <c r="B32" s="28" t="s">
        <v>44</v>
      </c>
      <c r="C32" s="28" t="s">
        <v>21</v>
      </c>
      <c r="D32" s="22">
        <f t="shared" si="0"/>
        <v>41</v>
      </c>
      <c r="E32" s="51">
        <v>12</v>
      </c>
      <c r="F32" s="57">
        <v>12</v>
      </c>
      <c r="G32" s="55">
        <v>5</v>
      </c>
      <c r="H32" s="59">
        <v>12</v>
      </c>
      <c r="I32" s="62">
        <v>2.7</v>
      </c>
      <c r="J32" s="64">
        <v>3</v>
      </c>
      <c r="K32" s="66">
        <v>2.2999999999999998</v>
      </c>
      <c r="L32" s="68">
        <v>2.7</v>
      </c>
      <c r="M32" s="23">
        <f t="shared" si="1"/>
        <v>32.400000000000006</v>
      </c>
      <c r="N32" s="23">
        <f t="shared" si="2"/>
        <v>36</v>
      </c>
      <c r="O32" s="23">
        <f t="shared" si="3"/>
        <v>11.5</v>
      </c>
      <c r="P32" s="23">
        <f t="shared" si="4"/>
        <v>32.400000000000006</v>
      </c>
      <c r="Q32" s="24">
        <f t="shared" si="5"/>
        <v>112.30000000000001</v>
      </c>
      <c r="R32" s="25">
        <v>0.05</v>
      </c>
      <c r="S32" s="26">
        <f t="shared" si="6"/>
        <v>106.95238095238096</v>
      </c>
      <c r="U32" s="46"/>
      <c r="V32" s="46"/>
      <c r="W32" s="46"/>
    </row>
    <row r="33" spans="1:23" ht="15" thickBot="1">
      <c r="A33" s="27">
        <v>27</v>
      </c>
      <c r="B33" s="28" t="s">
        <v>45</v>
      </c>
      <c r="C33" s="28" t="s">
        <v>21</v>
      </c>
      <c r="D33" s="22">
        <f t="shared" si="0"/>
        <v>20</v>
      </c>
      <c r="E33" s="51">
        <v>0</v>
      </c>
      <c r="F33" s="57">
        <v>0</v>
      </c>
      <c r="G33" s="55">
        <v>10</v>
      </c>
      <c r="H33" s="59">
        <v>10</v>
      </c>
      <c r="I33" s="62">
        <v>0</v>
      </c>
      <c r="J33" s="64">
        <v>0</v>
      </c>
      <c r="K33" s="66">
        <v>2.5</v>
      </c>
      <c r="L33" s="68">
        <v>2.5</v>
      </c>
      <c r="M33" s="23">
        <f t="shared" si="1"/>
        <v>0</v>
      </c>
      <c r="N33" s="23">
        <f t="shared" si="2"/>
        <v>0</v>
      </c>
      <c r="O33" s="23">
        <f t="shared" si="3"/>
        <v>25</v>
      </c>
      <c r="P33" s="23">
        <f t="shared" si="4"/>
        <v>25</v>
      </c>
      <c r="Q33" s="24">
        <f t="shared" si="5"/>
        <v>50</v>
      </c>
      <c r="R33" s="25">
        <v>0.05</v>
      </c>
      <c r="S33" s="26">
        <f t="shared" si="6"/>
        <v>47.61904761904762</v>
      </c>
      <c r="U33" s="46"/>
      <c r="V33" s="46"/>
      <c r="W33" s="46"/>
    </row>
    <row r="34" spans="1:23" ht="15" thickBot="1">
      <c r="A34" s="27">
        <v>28</v>
      </c>
      <c r="B34" s="28" t="s">
        <v>46</v>
      </c>
      <c r="C34" s="28" t="s">
        <v>24</v>
      </c>
      <c r="D34" s="22">
        <f t="shared" si="0"/>
        <v>7</v>
      </c>
      <c r="E34" s="51">
        <v>2</v>
      </c>
      <c r="F34" s="57">
        <v>2</v>
      </c>
      <c r="G34" s="55">
        <v>1</v>
      </c>
      <c r="H34" s="59">
        <v>2</v>
      </c>
      <c r="I34" s="62">
        <v>7.4</v>
      </c>
      <c r="J34" s="64">
        <v>8.1999999999999993</v>
      </c>
      <c r="K34" s="66">
        <v>6.2</v>
      </c>
      <c r="L34" s="68">
        <v>8.1999999999999993</v>
      </c>
      <c r="M34" s="23">
        <f t="shared" si="1"/>
        <v>14.8</v>
      </c>
      <c r="N34" s="23">
        <f t="shared" si="2"/>
        <v>16.399999999999999</v>
      </c>
      <c r="O34" s="23">
        <f t="shared" si="3"/>
        <v>6.2</v>
      </c>
      <c r="P34" s="23">
        <f t="shared" si="4"/>
        <v>16.399999999999999</v>
      </c>
      <c r="Q34" s="24">
        <f t="shared" si="5"/>
        <v>53.8</v>
      </c>
      <c r="R34" s="25">
        <v>0.05</v>
      </c>
      <c r="S34" s="26">
        <f t="shared" si="6"/>
        <v>51.238095238095234</v>
      </c>
      <c r="U34" s="46"/>
      <c r="V34" s="46"/>
      <c r="W34" s="46"/>
    </row>
    <row r="35" spans="1:23" ht="15" thickBot="1">
      <c r="A35" s="27">
        <v>29</v>
      </c>
      <c r="B35" s="28" t="s">
        <v>86</v>
      </c>
      <c r="C35" s="28" t="s">
        <v>21</v>
      </c>
      <c r="D35" s="22">
        <f t="shared" si="0"/>
        <v>20</v>
      </c>
      <c r="E35" s="51">
        <v>0</v>
      </c>
      <c r="F35" s="57">
        <v>0</v>
      </c>
      <c r="G35" s="55">
        <v>10</v>
      </c>
      <c r="H35" s="59">
        <v>10</v>
      </c>
      <c r="I35" s="62">
        <v>0</v>
      </c>
      <c r="J35" s="64">
        <v>0</v>
      </c>
      <c r="K35" s="66">
        <v>3.5</v>
      </c>
      <c r="L35" s="68">
        <v>3.5</v>
      </c>
      <c r="M35" s="23">
        <f t="shared" si="1"/>
        <v>0</v>
      </c>
      <c r="N35" s="23">
        <f t="shared" si="2"/>
        <v>0</v>
      </c>
      <c r="O35" s="23">
        <f t="shared" si="3"/>
        <v>35</v>
      </c>
      <c r="P35" s="23">
        <f t="shared" si="4"/>
        <v>35</v>
      </c>
      <c r="Q35" s="24">
        <f t="shared" si="5"/>
        <v>70</v>
      </c>
      <c r="R35" s="25">
        <v>0.05</v>
      </c>
      <c r="S35" s="26">
        <f t="shared" si="6"/>
        <v>66.666666666666657</v>
      </c>
      <c r="U35" s="46"/>
      <c r="V35" s="46"/>
      <c r="W35" s="46"/>
    </row>
    <row r="36" spans="1:23" ht="15" thickBot="1">
      <c r="A36" s="27">
        <v>30</v>
      </c>
      <c r="B36" s="28" t="s">
        <v>47</v>
      </c>
      <c r="C36" s="28" t="s">
        <v>21</v>
      </c>
      <c r="D36" s="22">
        <f t="shared" si="0"/>
        <v>65</v>
      </c>
      <c r="E36" s="51">
        <v>20</v>
      </c>
      <c r="F36" s="57">
        <v>20</v>
      </c>
      <c r="G36" s="55">
        <v>5</v>
      </c>
      <c r="H36" s="59">
        <v>20</v>
      </c>
      <c r="I36" s="62">
        <v>3.4</v>
      </c>
      <c r="J36" s="64">
        <v>3.8</v>
      </c>
      <c r="K36" s="66">
        <v>3.2</v>
      </c>
      <c r="L36" s="68">
        <v>3</v>
      </c>
      <c r="M36" s="23">
        <f t="shared" si="1"/>
        <v>68</v>
      </c>
      <c r="N36" s="23">
        <f t="shared" si="2"/>
        <v>76</v>
      </c>
      <c r="O36" s="23">
        <f t="shared" si="3"/>
        <v>16</v>
      </c>
      <c r="P36" s="23">
        <f t="shared" si="4"/>
        <v>60</v>
      </c>
      <c r="Q36" s="24">
        <f t="shared" si="5"/>
        <v>220</v>
      </c>
      <c r="R36" s="25">
        <v>0.05</v>
      </c>
      <c r="S36" s="26">
        <f t="shared" si="6"/>
        <v>209.52380952380952</v>
      </c>
      <c r="U36" s="46"/>
      <c r="V36" s="46"/>
      <c r="W36" s="46"/>
    </row>
    <row r="37" spans="1:23" ht="15" thickBot="1">
      <c r="A37" s="27">
        <v>31</v>
      </c>
      <c r="B37" s="28" t="s">
        <v>48</v>
      </c>
      <c r="C37" s="28" t="s">
        <v>24</v>
      </c>
      <c r="D37" s="22">
        <f t="shared" si="0"/>
        <v>35</v>
      </c>
      <c r="E37" s="51">
        <v>0</v>
      </c>
      <c r="F37" s="57">
        <v>20</v>
      </c>
      <c r="G37" s="55">
        <v>15</v>
      </c>
      <c r="H37" s="59">
        <v>0</v>
      </c>
      <c r="I37" s="62">
        <v>0</v>
      </c>
      <c r="J37" s="64">
        <v>6.2</v>
      </c>
      <c r="K37" s="66">
        <v>6.2</v>
      </c>
      <c r="L37" s="68">
        <v>0</v>
      </c>
      <c r="M37" s="23">
        <f t="shared" si="1"/>
        <v>0</v>
      </c>
      <c r="N37" s="23">
        <f t="shared" si="2"/>
        <v>124</v>
      </c>
      <c r="O37" s="23">
        <f t="shared" si="3"/>
        <v>93</v>
      </c>
      <c r="P37" s="23">
        <f t="shared" si="4"/>
        <v>0</v>
      </c>
      <c r="Q37" s="24">
        <f t="shared" si="5"/>
        <v>217</v>
      </c>
      <c r="R37" s="25">
        <v>0.05</v>
      </c>
      <c r="S37" s="26">
        <f t="shared" si="6"/>
        <v>206.66666666666666</v>
      </c>
      <c r="U37" s="46"/>
      <c r="V37" s="46"/>
      <c r="W37" s="46"/>
    </row>
    <row r="38" spans="1:23" ht="15" thickBot="1">
      <c r="A38" s="27">
        <v>32</v>
      </c>
      <c r="B38" s="28" t="s">
        <v>49</v>
      </c>
      <c r="C38" s="28" t="s">
        <v>28</v>
      </c>
      <c r="D38" s="22">
        <f t="shared" si="0"/>
        <v>60</v>
      </c>
      <c r="E38" s="51">
        <v>0</v>
      </c>
      <c r="F38" s="57">
        <v>30</v>
      </c>
      <c r="G38" s="55">
        <v>30</v>
      </c>
      <c r="H38" s="59">
        <v>0</v>
      </c>
      <c r="I38" s="62">
        <v>0</v>
      </c>
      <c r="J38" s="64">
        <v>3.2</v>
      </c>
      <c r="K38" s="66">
        <v>2.8</v>
      </c>
      <c r="L38" s="68">
        <v>0</v>
      </c>
      <c r="M38" s="23">
        <f t="shared" si="1"/>
        <v>0</v>
      </c>
      <c r="N38" s="23">
        <f t="shared" si="2"/>
        <v>96</v>
      </c>
      <c r="O38" s="23">
        <f t="shared" si="3"/>
        <v>84</v>
      </c>
      <c r="P38" s="23">
        <f t="shared" si="4"/>
        <v>0</v>
      </c>
      <c r="Q38" s="24">
        <f t="shared" si="5"/>
        <v>180</v>
      </c>
      <c r="R38" s="25">
        <v>0.05</v>
      </c>
      <c r="S38" s="26">
        <f t="shared" si="6"/>
        <v>171.42857142857142</v>
      </c>
      <c r="U38" s="46"/>
      <c r="V38" s="46"/>
      <c r="W38" s="46"/>
    </row>
    <row r="39" spans="1:23" ht="15" thickBot="1">
      <c r="A39" s="27">
        <v>33</v>
      </c>
      <c r="B39" s="28" t="s">
        <v>50</v>
      </c>
      <c r="C39" s="28" t="s">
        <v>51</v>
      </c>
      <c r="D39" s="22">
        <f t="shared" si="0"/>
        <v>105</v>
      </c>
      <c r="E39" s="51">
        <v>0</v>
      </c>
      <c r="F39" s="57">
        <v>35</v>
      </c>
      <c r="G39" s="55">
        <v>35</v>
      </c>
      <c r="H39" s="59">
        <v>35</v>
      </c>
      <c r="I39" s="62">
        <v>0</v>
      </c>
      <c r="J39" s="64">
        <v>2.7</v>
      </c>
      <c r="K39" s="66">
        <v>2.2999999999999998</v>
      </c>
      <c r="L39" s="68">
        <v>2.7</v>
      </c>
      <c r="M39" s="23">
        <f t="shared" si="1"/>
        <v>0</v>
      </c>
      <c r="N39" s="23">
        <f t="shared" si="2"/>
        <v>94.5</v>
      </c>
      <c r="O39" s="23">
        <f t="shared" si="3"/>
        <v>80.5</v>
      </c>
      <c r="P39" s="23">
        <f t="shared" si="4"/>
        <v>94.5</v>
      </c>
      <c r="Q39" s="24">
        <f t="shared" si="5"/>
        <v>269.5</v>
      </c>
      <c r="R39" s="25">
        <v>0.05</v>
      </c>
      <c r="S39" s="26">
        <f t="shared" si="6"/>
        <v>256.66666666666663</v>
      </c>
      <c r="U39" s="46"/>
      <c r="V39" s="46"/>
      <c r="W39" s="46"/>
    </row>
    <row r="40" spans="1:23" ht="15" thickBot="1">
      <c r="A40" s="27">
        <v>34</v>
      </c>
      <c r="B40" s="28" t="s">
        <v>106</v>
      </c>
      <c r="C40" s="28" t="s">
        <v>21</v>
      </c>
      <c r="D40" s="22">
        <f t="shared" si="0"/>
        <v>620</v>
      </c>
      <c r="E40" s="51">
        <v>180</v>
      </c>
      <c r="F40" s="57">
        <v>180</v>
      </c>
      <c r="G40" s="55">
        <v>80</v>
      </c>
      <c r="H40" s="59">
        <v>180</v>
      </c>
      <c r="I40" s="62">
        <v>2.7</v>
      </c>
      <c r="J40" s="64">
        <v>2.7</v>
      </c>
      <c r="K40" s="66">
        <v>2.7</v>
      </c>
      <c r="L40" s="68">
        <v>3.5</v>
      </c>
      <c r="M40" s="23">
        <f t="shared" si="1"/>
        <v>486.00000000000006</v>
      </c>
      <c r="N40" s="23">
        <f t="shared" si="2"/>
        <v>486.00000000000006</v>
      </c>
      <c r="O40" s="23">
        <f t="shared" si="3"/>
        <v>216</v>
      </c>
      <c r="P40" s="23">
        <f t="shared" si="4"/>
        <v>630</v>
      </c>
      <c r="Q40" s="24">
        <f t="shared" si="5"/>
        <v>1818</v>
      </c>
      <c r="R40" s="25">
        <v>0.05</v>
      </c>
      <c r="S40" s="26">
        <f t="shared" si="6"/>
        <v>1731.4285714285713</v>
      </c>
      <c r="U40" s="46"/>
      <c r="V40" s="46"/>
      <c r="W40" s="46"/>
    </row>
    <row r="41" spans="1:23" ht="15" thickBot="1">
      <c r="A41" s="27">
        <v>35</v>
      </c>
      <c r="B41" s="28" t="s">
        <v>52</v>
      </c>
      <c r="C41" s="28" t="s">
        <v>21</v>
      </c>
      <c r="D41" s="22">
        <f t="shared" si="0"/>
        <v>240</v>
      </c>
      <c r="E41" s="51">
        <v>120</v>
      </c>
      <c r="F41" s="57">
        <v>0</v>
      </c>
      <c r="G41" s="55">
        <v>0</v>
      </c>
      <c r="H41" s="59">
        <v>120</v>
      </c>
      <c r="I41" s="62">
        <v>7.6</v>
      </c>
      <c r="J41" s="64">
        <v>0</v>
      </c>
      <c r="K41" s="66">
        <v>0</v>
      </c>
      <c r="L41" s="68">
        <v>8.3000000000000007</v>
      </c>
      <c r="M41" s="23">
        <f t="shared" si="1"/>
        <v>912</v>
      </c>
      <c r="N41" s="23">
        <f t="shared" si="2"/>
        <v>0</v>
      </c>
      <c r="O41" s="23">
        <f t="shared" si="3"/>
        <v>0</v>
      </c>
      <c r="P41" s="23">
        <f t="shared" si="4"/>
        <v>996.00000000000011</v>
      </c>
      <c r="Q41" s="24">
        <f t="shared" si="5"/>
        <v>1908</v>
      </c>
      <c r="R41" s="25">
        <v>0.05</v>
      </c>
      <c r="S41" s="26">
        <f t="shared" si="6"/>
        <v>1817.1428571428571</v>
      </c>
      <c r="U41" s="46"/>
      <c r="V41" s="46"/>
      <c r="W41" s="46"/>
    </row>
    <row r="42" spans="1:23" ht="15" thickBot="1">
      <c r="A42" s="27">
        <v>36</v>
      </c>
      <c r="B42" s="28" t="s">
        <v>92</v>
      </c>
      <c r="C42" s="28" t="s">
        <v>21</v>
      </c>
      <c r="D42" s="22">
        <f t="shared" si="0"/>
        <v>10</v>
      </c>
      <c r="E42" s="51">
        <v>0</v>
      </c>
      <c r="F42" s="57">
        <v>0</v>
      </c>
      <c r="G42" s="55">
        <v>10</v>
      </c>
      <c r="H42" s="59">
        <v>0</v>
      </c>
      <c r="I42" s="62">
        <v>0</v>
      </c>
      <c r="J42" s="64">
        <v>0</v>
      </c>
      <c r="K42" s="66">
        <v>8.5</v>
      </c>
      <c r="L42" s="68">
        <v>0</v>
      </c>
      <c r="M42" s="23">
        <f t="shared" si="1"/>
        <v>0</v>
      </c>
      <c r="N42" s="23">
        <f t="shared" si="2"/>
        <v>0</v>
      </c>
      <c r="O42" s="23">
        <f t="shared" si="3"/>
        <v>85</v>
      </c>
      <c r="P42" s="23">
        <f t="shared" si="4"/>
        <v>0</v>
      </c>
      <c r="Q42" s="24">
        <f t="shared" si="5"/>
        <v>85</v>
      </c>
      <c r="R42" s="25">
        <v>0.05</v>
      </c>
      <c r="S42" s="26">
        <f t="shared" si="6"/>
        <v>80.952380952380949</v>
      </c>
      <c r="U42" s="46"/>
      <c r="V42" s="46"/>
      <c r="W42" s="46"/>
    </row>
    <row r="43" spans="1:23" ht="15" thickBot="1">
      <c r="A43" s="27">
        <v>37</v>
      </c>
      <c r="B43" s="28" t="s">
        <v>53</v>
      </c>
      <c r="C43" s="28" t="s">
        <v>21</v>
      </c>
      <c r="D43" s="22">
        <f t="shared" si="0"/>
        <v>46</v>
      </c>
      <c r="E43" s="51">
        <v>0</v>
      </c>
      <c r="F43" s="57">
        <v>23</v>
      </c>
      <c r="G43" s="55">
        <v>23</v>
      </c>
      <c r="H43" s="59">
        <v>0</v>
      </c>
      <c r="I43" s="62">
        <v>0</v>
      </c>
      <c r="J43" s="64">
        <v>12</v>
      </c>
      <c r="K43" s="66">
        <v>8.1999999999999993</v>
      </c>
      <c r="L43" s="68">
        <v>0</v>
      </c>
      <c r="M43" s="23">
        <f t="shared" si="1"/>
        <v>0</v>
      </c>
      <c r="N43" s="23">
        <f t="shared" si="2"/>
        <v>276</v>
      </c>
      <c r="O43" s="23">
        <f t="shared" si="3"/>
        <v>188.6</v>
      </c>
      <c r="P43" s="23">
        <f t="shared" si="4"/>
        <v>0</v>
      </c>
      <c r="Q43" s="24">
        <f t="shared" si="5"/>
        <v>464.6</v>
      </c>
      <c r="R43" s="25">
        <v>0.05</v>
      </c>
      <c r="S43" s="26">
        <f t="shared" si="6"/>
        <v>442.47619047619048</v>
      </c>
      <c r="U43" s="46"/>
      <c r="V43" s="46"/>
      <c r="W43" s="46"/>
    </row>
    <row r="44" spans="1:23" ht="15" thickBot="1">
      <c r="A44" s="27">
        <v>38</v>
      </c>
      <c r="B44" s="28" t="s">
        <v>54</v>
      </c>
      <c r="C44" s="28" t="s">
        <v>21</v>
      </c>
      <c r="D44" s="22">
        <f t="shared" si="0"/>
        <v>120</v>
      </c>
      <c r="E44" s="51">
        <v>35</v>
      </c>
      <c r="F44" s="57">
        <v>35</v>
      </c>
      <c r="G44" s="55">
        <v>15</v>
      </c>
      <c r="H44" s="59">
        <v>35</v>
      </c>
      <c r="I44" s="62">
        <v>8.6</v>
      </c>
      <c r="J44" s="64">
        <v>9.5</v>
      </c>
      <c r="K44" s="66">
        <v>7.6</v>
      </c>
      <c r="L44" s="68">
        <v>8.6</v>
      </c>
      <c r="M44" s="23">
        <f t="shared" si="1"/>
        <v>301</v>
      </c>
      <c r="N44" s="23">
        <f t="shared" si="2"/>
        <v>332.5</v>
      </c>
      <c r="O44" s="23">
        <f t="shared" si="3"/>
        <v>114</v>
      </c>
      <c r="P44" s="23">
        <f t="shared" si="4"/>
        <v>301</v>
      </c>
      <c r="Q44" s="24">
        <f t="shared" si="5"/>
        <v>1048.5</v>
      </c>
      <c r="R44" s="25">
        <v>0.05</v>
      </c>
      <c r="S44" s="26">
        <f t="shared" si="6"/>
        <v>998.57142857142856</v>
      </c>
      <c r="U44" s="46"/>
      <c r="V44" s="46"/>
      <c r="W44" s="46"/>
    </row>
    <row r="45" spans="1:23" ht="15" thickBot="1">
      <c r="A45" s="27">
        <v>39</v>
      </c>
      <c r="B45" s="28" t="s">
        <v>55</v>
      </c>
      <c r="C45" s="28" t="s">
        <v>21</v>
      </c>
      <c r="D45" s="22">
        <f t="shared" si="0"/>
        <v>20</v>
      </c>
      <c r="E45" s="51">
        <v>0</v>
      </c>
      <c r="F45" s="57">
        <v>10</v>
      </c>
      <c r="G45" s="55">
        <v>10</v>
      </c>
      <c r="H45" s="59">
        <v>0</v>
      </c>
      <c r="I45" s="62">
        <v>0</v>
      </c>
      <c r="J45" s="64">
        <v>11</v>
      </c>
      <c r="K45" s="66">
        <v>10</v>
      </c>
      <c r="L45" s="68">
        <v>0</v>
      </c>
      <c r="M45" s="23">
        <f t="shared" si="1"/>
        <v>0</v>
      </c>
      <c r="N45" s="23">
        <f t="shared" si="2"/>
        <v>110</v>
      </c>
      <c r="O45" s="23">
        <f t="shared" si="3"/>
        <v>100</v>
      </c>
      <c r="P45" s="23">
        <f t="shared" si="4"/>
        <v>0</v>
      </c>
      <c r="Q45" s="24">
        <f t="shared" si="5"/>
        <v>210</v>
      </c>
      <c r="R45" s="25">
        <v>0.05</v>
      </c>
      <c r="S45" s="26">
        <f t="shared" si="6"/>
        <v>200</v>
      </c>
      <c r="U45" s="46"/>
      <c r="V45" s="46"/>
      <c r="W45" s="46"/>
    </row>
    <row r="46" spans="1:23" ht="15" thickBot="1">
      <c r="A46" s="27">
        <v>40</v>
      </c>
      <c r="B46" s="28" t="s">
        <v>56</v>
      </c>
      <c r="C46" s="28" t="s">
        <v>21</v>
      </c>
      <c r="D46" s="22">
        <f t="shared" si="0"/>
        <v>170</v>
      </c>
      <c r="E46" s="51">
        <v>55</v>
      </c>
      <c r="F46" s="57">
        <v>45</v>
      </c>
      <c r="G46" s="55">
        <v>15</v>
      </c>
      <c r="H46" s="59">
        <v>55</v>
      </c>
      <c r="I46" s="62">
        <v>9.8000000000000007</v>
      </c>
      <c r="J46" s="64">
        <v>9.8000000000000007</v>
      </c>
      <c r="K46" s="66">
        <v>6.5</v>
      </c>
      <c r="L46" s="68">
        <v>11.6</v>
      </c>
      <c r="M46" s="23">
        <f t="shared" si="1"/>
        <v>539</v>
      </c>
      <c r="N46" s="23">
        <f t="shared" si="2"/>
        <v>441.00000000000006</v>
      </c>
      <c r="O46" s="23">
        <f t="shared" si="3"/>
        <v>97.5</v>
      </c>
      <c r="P46" s="23">
        <f t="shared" si="4"/>
        <v>638</v>
      </c>
      <c r="Q46" s="24">
        <f t="shared" si="5"/>
        <v>1715.5</v>
      </c>
      <c r="R46" s="25">
        <v>0.05</v>
      </c>
      <c r="S46" s="26">
        <f t="shared" si="6"/>
        <v>1633.8095238095239</v>
      </c>
      <c r="U46" s="46"/>
      <c r="V46" s="46"/>
      <c r="W46" s="46"/>
    </row>
    <row r="47" spans="1:23" ht="15" thickBot="1">
      <c r="A47" s="27">
        <v>41</v>
      </c>
      <c r="B47" s="28" t="s">
        <v>57</v>
      </c>
      <c r="C47" s="28" t="s">
        <v>21</v>
      </c>
      <c r="D47" s="22">
        <f t="shared" si="0"/>
        <v>66</v>
      </c>
      <c r="E47" s="51">
        <v>0</v>
      </c>
      <c r="F47" s="57">
        <v>22</v>
      </c>
      <c r="G47" s="55">
        <v>44</v>
      </c>
      <c r="H47" s="59">
        <v>0</v>
      </c>
      <c r="I47" s="62">
        <v>0</v>
      </c>
      <c r="J47" s="64">
        <v>8.5</v>
      </c>
      <c r="K47" s="66">
        <v>6.5</v>
      </c>
      <c r="L47" s="68">
        <v>0</v>
      </c>
      <c r="M47" s="23">
        <f t="shared" si="1"/>
        <v>0</v>
      </c>
      <c r="N47" s="23">
        <f t="shared" si="2"/>
        <v>187</v>
      </c>
      <c r="O47" s="23">
        <f t="shared" si="3"/>
        <v>286</v>
      </c>
      <c r="P47" s="23">
        <f t="shared" si="4"/>
        <v>0</v>
      </c>
      <c r="Q47" s="24">
        <f t="shared" si="5"/>
        <v>473</v>
      </c>
      <c r="R47" s="25">
        <v>0.05</v>
      </c>
      <c r="S47" s="26">
        <f t="shared" si="6"/>
        <v>450.47619047619048</v>
      </c>
      <c r="U47" s="46"/>
      <c r="V47" s="46"/>
      <c r="W47" s="46"/>
    </row>
    <row r="48" spans="1:23" ht="15" thickBot="1">
      <c r="A48" s="27">
        <v>42</v>
      </c>
      <c r="B48" s="28" t="s">
        <v>58</v>
      </c>
      <c r="C48" s="28" t="s">
        <v>24</v>
      </c>
      <c r="D48" s="22">
        <f t="shared" si="0"/>
        <v>335</v>
      </c>
      <c r="E48" s="51">
        <v>90</v>
      </c>
      <c r="F48" s="57">
        <v>110</v>
      </c>
      <c r="G48" s="55">
        <v>45</v>
      </c>
      <c r="H48" s="59">
        <v>90</v>
      </c>
      <c r="I48" s="62">
        <v>2.7</v>
      </c>
      <c r="J48" s="64">
        <v>3.4</v>
      </c>
      <c r="K48" s="66">
        <v>2.7</v>
      </c>
      <c r="L48" s="68">
        <v>3.2</v>
      </c>
      <c r="M48" s="23">
        <f t="shared" si="1"/>
        <v>243.00000000000003</v>
      </c>
      <c r="N48" s="23">
        <f t="shared" si="2"/>
        <v>374</v>
      </c>
      <c r="O48" s="23">
        <f t="shared" si="3"/>
        <v>121.50000000000001</v>
      </c>
      <c r="P48" s="23">
        <f t="shared" si="4"/>
        <v>288</v>
      </c>
      <c r="Q48" s="24">
        <f t="shared" si="5"/>
        <v>1026.5</v>
      </c>
      <c r="R48" s="25">
        <v>0.05</v>
      </c>
      <c r="S48" s="26">
        <f t="shared" si="6"/>
        <v>977.61904761904759</v>
      </c>
      <c r="U48" s="46"/>
      <c r="V48" s="46"/>
      <c r="W48" s="46"/>
    </row>
    <row r="49" spans="1:23" ht="15" thickBot="1">
      <c r="A49" s="27">
        <v>43</v>
      </c>
      <c r="B49" s="28" t="s">
        <v>59</v>
      </c>
      <c r="C49" s="28" t="s">
        <v>21</v>
      </c>
      <c r="D49" s="22">
        <f t="shared" si="0"/>
        <v>30</v>
      </c>
      <c r="E49" s="51">
        <v>10</v>
      </c>
      <c r="F49" s="57">
        <v>0</v>
      </c>
      <c r="G49" s="55">
        <v>10</v>
      </c>
      <c r="H49" s="59">
        <v>10</v>
      </c>
      <c r="I49" s="62">
        <v>3.2</v>
      </c>
      <c r="J49" s="64">
        <v>0</v>
      </c>
      <c r="K49" s="66">
        <v>3.2</v>
      </c>
      <c r="L49" s="68">
        <v>3.2</v>
      </c>
      <c r="M49" s="23">
        <f t="shared" si="1"/>
        <v>32</v>
      </c>
      <c r="N49" s="23">
        <f t="shared" si="2"/>
        <v>0</v>
      </c>
      <c r="O49" s="23">
        <f t="shared" si="3"/>
        <v>32</v>
      </c>
      <c r="P49" s="23">
        <f t="shared" si="4"/>
        <v>32</v>
      </c>
      <c r="Q49" s="24">
        <f t="shared" si="5"/>
        <v>96</v>
      </c>
      <c r="R49" s="25">
        <v>0.05</v>
      </c>
      <c r="S49" s="26">
        <f t="shared" si="6"/>
        <v>91.428571428571431</v>
      </c>
      <c r="U49" s="47"/>
      <c r="V49" s="47"/>
      <c r="W49" s="46"/>
    </row>
    <row r="50" spans="1:23" ht="15" thickBot="1">
      <c r="A50" s="27">
        <v>44</v>
      </c>
      <c r="B50" s="28" t="s">
        <v>60</v>
      </c>
      <c r="C50" s="28" t="s">
        <v>24</v>
      </c>
      <c r="D50" s="22">
        <f t="shared" si="0"/>
        <v>40</v>
      </c>
      <c r="E50" s="51">
        <v>0</v>
      </c>
      <c r="F50" s="57">
        <v>40</v>
      </c>
      <c r="G50" s="55">
        <v>0</v>
      </c>
      <c r="H50" s="59">
        <v>0</v>
      </c>
      <c r="I50" s="62">
        <v>0</v>
      </c>
      <c r="J50" s="64">
        <v>3.5</v>
      </c>
      <c r="K50" s="66">
        <v>0</v>
      </c>
      <c r="L50" s="68">
        <v>0</v>
      </c>
      <c r="M50" s="23">
        <f t="shared" si="1"/>
        <v>0</v>
      </c>
      <c r="N50" s="23">
        <f t="shared" si="2"/>
        <v>140</v>
      </c>
      <c r="O50" s="23">
        <f t="shared" si="3"/>
        <v>0</v>
      </c>
      <c r="P50" s="23">
        <f t="shared" si="4"/>
        <v>0</v>
      </c>
      <c r="Q50" s="24">
        <f t="shared" si="5"/>
        <v>140</v>
      </c>
      <c r="R50" s="25">
        <v>0.05</v>
      </c>
      <c r="S50" s="26">
        <f t="shared" si="6"/>
        <v>133.33333333333331</v>
      </c>
      <c r="U50" s="46"/>
      <c r="V50" s="46"/>
      <c r="W50" s="46"/>
    </row>
    <row r="51" spans="1:23" ht="15" thickBot="1">
      <c r="A51" s="27">
        <v>45</v>
      </c>
      <c r="B51" s="28" t="s">
        <v>61</v>
      </c>
      <c r="C51" s="28" t="s">
        <v>21</v>
      </c>
      <c r="D51" s="22">
        <f t="shared" si="0"/>
        <v>110</v>
      </c>
      <c r="E51" s="51">
        <v>30</v>
      </c>
      <c r="F51" s="57">
        <v>35</v>
      </c>
      <c r="G51" s="55">
        <v>15</v>
      </c>
      <c r="H51" s="59">
        <v>30</v>
      </c>
      <c r="I51" s="62">
        <v>12</v>
      </c>
      <c r="J51" s="64">
        <v>12</v>
      </c>
      <c r="K51" s="66">
        <v>11.5</v>
      </c>
      <c r="L51" s="68">
        <v>12</v>
      </c>
      <c r="M51" s="23">
        <f t="shared" si="1"/>
        <v>360</v>
      </c>
      <c r="N51" s="23">
        <f t="shared" si="2"/>
        <v>420</v>
      </c>
      <c r="O51" s="23">
        <f t="shared" si="3"/>
        <v>172.5</v>
      </c>
      <c r="P51" s="23">
        <f t="shared" si="4"/>
        <v>360</v>
      </c>
      <c r="Q51" s="24">
        <f t="shared" si="5"/>
        <v>1312.5</v>
      </c>
      <c r="R51" s="25">
        <v>0.05</v>
      </c>
      <c r="S51" s="26">
        <f t="shared" si="6"/>
        <v>1250</v>
      </c>
      <c r="U51" s="46"/>
      <c r="V51" s="46"/>
      <c r="W51" s="46"/>
    </row>
    <row r="52" spans="1:23" ht="15" thickBot="1">
      <c r="A52" s="27">
        <v>46</v>
      </c>
      <c r="B52" s="28" t="s">
        <v>62</v>
      </c>
      <c r="C52" s="28" t="s">
        <v>21</v>
      </c>
      <c r="D52" s="22">
        <f t="shared" si="0"/>
        <v>280</v>
      </c>
      <c r="E52" s="51">
        <v>80</v>
      </c>
      <c r="F52" s="57">
        <v>85</v>
      </c>
      <c r="G52" s="55">
        <v>30</v>
      </c>
      <c r="H52" s="59">
        <v>85</v>
      </c>
      <c r="I52" s="62">
        <v>7.6</v>
      </c>
      <c r="J52" s="64">
        <v>8.5</v>
      </c>
      <c r="K52" s="66">
        <v>6</v>
      </c>
      <c r="L52" s="68">
        <v>7.6</v>
      </c>
      <c r="M52" s="23">
        <f t="shared" si="1"/>
        <v>608</v>
      </c>
      <c r="N52" s="23">
        <f t="shared" si="2"/>
        <v>722.5</v>
      </c>
      <c r="O52" s="23">
        <f t="shared" si="3"/>
        <v>180</v>
      </c>
      <c r="P52" s="23">
        <f t="shared" si="4"/>
        <v>646</v>
      </c>
      <c r="Q52" s="24">
        <f t="shared" si="5"/>
        <v>2156.5</v>
      </c>
      <c r="R52" s="25">
        <v>0.05</v>
      </c>
      <c r="S52" s="26">
        <f t="shared" si="6"/>
        <v>2053.8095238095239</v>
      </c>
      <c r="U52" s="46"/>
      <c r="V52" s="46"/>
      <c r="W52" s="46"/>
    </row>
    <row r="53" spans="1:23" ht="15" thickBot="1">
      <c r="A53" s="27">
        <v>47</v>
      </c>
      <c r="B53" s="28" t="s">
        <v>87</v>
      </c>
      <c r="C53" s="28" t="s">
        <v>21</v>
      </c>
      <c r="D53" s="22">
        <f t="shared" si="0"/>
        <v>60</v>
      </c>
      <c r="E53" s="51">
        <v>15</v>
      </c>
      <c r="F53" s="57">
        <v>15</v>
      </c>
      <c r="G53" s="55">
        <v>15</v>
      </c>
      <c r="H53" s="59">
        <v>15</v>
      </c>
      <c r="I53" s="62">
        <v>12.8</v>
      </c>
      <c r="J53" s="64">
        <v>12.8</v>
      </c>
      <c r="K53" s="66">
        <v>6.5</v>
      </c>
      <c r="L53" s="68">
        <v>12.8</v>
      </c>
      <c r="M53" s="23">
        <f t="shared" si="1"/>
        <v>192</v>
      </c>
      <c r="N53" s="23">
        <f t="shared" si="2"/>
        <v>192</v>
      </c>
      <c r="O53" s="23">
        <f t="shared" si="3"/>
        <v>97.5</v>
      </c>
      <c r="P53" s="23">
        <f t="shared" si="4"/>
        <v>192</v>
      </c>
      <c r="Q53" s="24">
        <f t="shared" si="5"/>
        <v>673.5</v>
      </c>
      <c r="R53" s="25">
        <v>0.05</v>
      </c>
      <c r="S53" s="26">
        <f t="shared" si="6"/>
        <v>641.42857142857144</v>
      </c>
      <c r="U53" s="46"/>
      <c r="V53" s="46"/>
      <c r="W53" s="46"/>
    </row>
    <row r="54" spans="1:23" ht="15" thickBot="1">
      <c r="A54" s="27">
        <v>48</v>
      </c>
      <c r="B54" s="28" t="s">
        <v>63</v>
      </c>
      <c r="C54" s="28" t="s">
        <v>21</v>
      </c>
      <c r="D54" s="22">
        <f t="shared" si="0"/>
        <v>100</v>
      </c>
      <c r="E54" s="51">
        <v>25</v>
      </c>
      <c r="F54" s="57">
        <v>30</v>
      </c>
      <c r="G54" s="55">
        <v>15</v>
      </c>
      <c r="H54" s="59">
        <v>30</v>
      </c>
      <c r="I54" s="62">
        <v>12.8</v>
      </c>
      <c r="J54" s="64">
        <v>12.8</v>
      </c>
      <c r="K54" s="66">
        <v>6.5</v>
      </c>
      <c r="L54" s="68">
        <v>12.8</v>
      </c>
      <c r="M54" s="23">
        <f t="shared" si="1"/>
        <v>320</v>
      </c>
      <c r="N54" s="23">
        <f t="shared" si="2"/>
        <v>384</v>
      </c>
      <c r="O54" s="23">
        <f t="shared" si="3"/>
        <v>97.5</v>
      </c>
      <c r="P54" s="23">
        <f t="shared" si="4"/>
        <v>384</v>
      </c>
      <c r="Q54" s="24">
        <f t="shared" si="5"/>
        <v>1185.5</v>
      </c>
      <c r="R54" s="25">
        <v>0.05</v>
      </c>
      <c r="S54" s="26">
        <f t="shared" si="6"/>
        <v>1129.047619047619</v>
      </c>
      <c r="U54" s="46"/>
      <c r="V54" s="46"/>
      <c r="W54" s="46"/>
    </row>
    <row r="55" spans="1:23" ht="15" thickBot="1">
      <c r="A55" s="27">
        <v>49</v>
      </c>
      <c r="B55" s="28" t="s">
        <v>64</v>
      </c>
      <c r="C55" s="28" t="s">
        <v>21</v>
      </c>
      <c r="D55" s="22">
        <f t="shared" si="0"/>
        <v>20</v>
      </c>
      <c r="E55" s="51">
        <v>5</v>
      </c>
      <c r="F55" s="57">
        <v>5</v>
      </c>
      <c r="G55" s="55">
        <v>5</v>
      </c>
      <c r="H55" s="59">
        <v>5</v>
      </c>
      <c r="I55" s="62">
        <v>10.5</v>
      </c>
      <c r="J55" s="64">
        <v>10.5</v>
      </c>
      <c r="K55" s="66">
        <v>6</v>
      </c>
      <c r="L55" s="68">
        <v>12.8</v>
      </c>
      <c r="M55" s="23">
        <f t="shared" si="1"/>
        <v>52.5</v>
      </c>
      <c r="N55" s="23">
        <f t="shared" si="2"/>
        <v>52.5</v>
      </c>
      <c r="O55" s="23">
        <f t="shared" si="3"/>
        <v>30</v>
      </c>
      <c r="P55" s="23">
        <f t="shared" si="4"/>
        <v>64</v>
      </c>
      <c r="Q55" s="24">
        <f t="shared" si="5"/>
        <v>199</v>
      </c>
      <c r="R55" s="25">
        <v>0.05</v>
      </c>
      <c r="S55" s="26">
        <f t="shared" si="6"/>
        <v>189.52380952380952</v>
      </c>
      <c r="U55" s="46"/>
      <c r="V55" s="46"/>
      <c r="W55" s="46"/>
    </row>
    <row r="56" spans="1:23" ht="15" thickBot="1">
      <c r="A56" s="27">
        <v>50</v>
      </c>
      <c r="B56" s="28" t="s">
        <v>65</v>
      </c>
      <c r="C56" s="28" t="s">
        <v>21</v>
      </c>
      <c r="D56" s="22">
        <f t="shared" si="0"/>
        <v>4</v>
      </c>
      <c r="E56" s="51">
        <v>0</v>
      </c>
      <c r="F56" s="57">
        <v>0</v>
      </c>
      <c r="G56" s="55">
        <v>2</v>
      </c>
      <c r="H56" s="59">
        <v>2</v>
      </c>
      <c r="I56" s="62">
        <v>0</v>
      </c>
      <c r="J56" s="64">
        <v>0</v>
      </c>
      <c r="K56" s="66">
        <v>5.5</v>
      </c>
      <c r="L56" s="68">
        <v>5.5</v>
      </c>
      <c r="M56" s="23">
        <f t="shared" si="1"/>
        <v>0</v>
      </c>
      <c r="N56" s="23">
        <f t="shared" si="2"/>
        <v>0</v>
      </c>
      <c r="O56" s="23">
        <f t="shared" si="3"/>
        <v>11</v>
      </c>
      <c r="P56" s="23">
        <f t="shared" si="4"/>
        <v>11</v>
      </c>
      <c r="Q56" s="24">
        <f t="shared" si="5"/>
        <v>22</v>
      </c>
      <c r="R56" s="25">
        <v>0.05</v>
      </c>
      <c r="S56" s="26">
        <f t="shared" si="6"/>
        <v>20.952380952380953</v>
      </c>
      <c r="U56" s="46"/>
      <c r="V56" s="46"/>
      <c r="W56" s="46"/>
    </row>
    <row r="57" spans="1:23" ht="15" thickBot="1">
      <c r="A57" s="27">
        <v>51</v>
      </c>
      <c r="B57" s="28" t="s">
        <v>66</v>
      </c>
      <c r="C57" s="28" t="s">
        <v>21</v>
      </c>
      <c r="D57" s="22">
        <f t="shared" si="0"/>
        <v>90</v>
      </c>
      <c r="E57" s="51">
        <v>20</v>
      </c>
      <c r="F57" s="57">
        <v>30</v>
      </c>
      <c r="G57" s="55">
        <v>10</v>
      </c>
      <c r="H57" s="59">
        <v>30</v>
      </c>
      <c r="I57" s="62">
        <v>11.5</v>
      </c>
      <c r="J57" s="64">
        <v>12.5</v>
      </c>
      <c r="K57" s="66">
        <v>6</v>
      </c>
      <c r="L57" s="68">
        <v>12.5</v>
      </c>
      <c r="M57" s="23">
        <f t="shared" si="1"/>
        <v>230</v>
      </c>
      <c r="N57" s="23">
        <f t="shared" si="2"/>
        <v>375</v>
      </c>
      <c r="O57" s="23">
        <f t="shared" si="3"/>
        <v>60</v>
      </c>
      <c r="P57" s="23">
        <f t="shared" si="4"/>
        <v>375</v>
      </c>
      <c r="Q57" s="24">
        <f t="shared" si="5"/>
        <v>1040</v>
      </c>
      <c r="R57" s="25">
        <v>0.05</v>
      </c>
      <c r="S57" s="26">
        <f t="shared" si="6"/>
        <v>990.47619047619048</v>
      </c>
      <c r="U57" s="46"/>
      <c r="V57" s="46"/>
      <c r="W57" s="46"/>
    </row>
    <row r="58" spans="1:23" ht="15" thickBot="1">
      <c r="A58" s="27">
        <v>52</v>
      </c>
      <c r="B58" s="28" t="s">
        <v>94</v>
      </c>
      <c r="C58" s="28" t="s">
        <v>24</v>
      </c>
      <c r="D58" s="22">
        <f t="shared" si="0"/>
        <v>80</v>
      </c>
      <c r="E58" s="51">
        <v>0</v>
      </c>
      <c r="F58" s="57">
        <v>0</v>
      </c>
      <c r="G58" s="55">
        <v>40</v>
      </c>
      <c r="H58" s="59">
        <v>40</v>
      </c>
      <c r="I58" s="62">
        <v>0</v>
      </c>
      <c r="J58" s="64">
        <v>0</v>
      </c>
      <c r="K58" s="66">
        <v>5</v>
      </c>
      <c r="L58" s="68">
        <v>5</v>
      </c>
      <c r="M58" s="23">
        <f t="shared" si="1"/>
        <v>0</v>
      </c>
      <c r="N58" s="23">
        <f t="shared" si="2"/>
        <v>0</v>
      </c>
      <c r="O58" s="23">
        <f t="shared" si="3"/>
        <v>200</v>
      </c>
      <c r="P58" s="23">
        <f t="shared" si="4"/>
        <v>200</v>
      </c>
      <c r="Q58" s="24">
        <f t="shared" si="5"/>
        <v>400</v>
      </c>
      <c r="R58" s="25">
        <v>0.05</v>
      </c>
      <c r="S58" s="26">
        <f t="shared" si="6"/>
        <v>380.95238095238096</v>
      </c>
      <c r="U58" s="46"/>
      <c r="V58" s="46"/>
      <c r="W58" s="46"/>
    </row>
    <row r="59" spans="1:23" ht="15" thickBot="1">
      <c r="A59" s="27">
        <v>53</v>
      </c>
      <c r="B59" s="28" t="s">
        <v>88</v>
      </c>
      <c r="C59" s="28" t="s">
        <v>21</v>
      </c>
      <c r="D59" s="22">
        <f t="shared" si="0"/>
        <v>104</v>
      </c>
      <c r="E59" s="51">
        <v>26</v>
      </c>
      <c r="F59" s="57">
        <v>26</v>
      </c>
      <c r="G59" s="55">
        <v>26</v>
      </c>
      <c r="H59" s="59">
        <v>26</v>
      </c>
      <c r="I59" s="62">
        <v>13.6</v>
      </c>
      <c r="J59" s="64">
        <v>14.8</v>
      </c>
      <c r="K59" s="66">
        <v>7.2</v>
      </c>
      <c r="L59" s="68">
        <v>13.4</v>
      </c>
      <c r="M59" s="23">
        <f t="shared" si="1"/>
        <v>353.59999999999997</v>
      </c>
      <c r="N59" s="23">
        <f t="shared" si="2"/>
        <v>384.8</v>
      </c>
      <c r="O59" s="23">
        <f t="shared" si="3"/>
        <v>187.20000000000002</v>
      </c>
      <c r="P59" s="23">
        <f t="shared" si="4"/>
        <v>348.40000000000003</v>
      </c>
      <c r="Q59" s="24">
        <f t="shared" si="5"/>
        <v>1274</v>
      </c>
      <c r="R59" s="25">
        <v>0.05</v>
      </c>
      <c r="S59" s="26">
        <f t="shared" si="6"/>
        <v>1213.3333333333333</v>
      </c>
      <c r="U59" s="46"/>
      <c r="V59" s="46"/>
      <c r="W59" s="46"/>
    </row>
    <row r="60" spans="1:23" ht="15" thickBot="1">
      <c r="A60" s="27">
        <v>54</v>
      </c>
      <c r="B60" s="28" t="s">
        <v>67</v>
      </c>
      <c r="C60" s="28" t="s">
        <v>21</v>
      </c>
      <c r="D60" s="22">
        <f t="shared" si="0"/>
        <v>300</v>
      </c>
      <c r="E60" s="51">
        <v>150</v>
      </c>
      <c r="F60" s="57">
        <v>0</v>
      </c>
      <c r="G60" s="55">
        <v>0</v>
      </c>
      <c r="H60" s="59">
        <v>150</v>
      </c>
      <c r="I60" s="62">
        <v>6.5</v>
      </c>
      <c r="J60" s="64">
        <v>0</v>
      </c>
      <c r="K60" s="66">
        <v>0</v>
      </c>
      <c r="L60" s="68">
        <v>8</v>
      </c>
      <c r="M60" s="23">
        <f t="shared" si="1"/>
        <v>975</v>
      </c>
      <c r="N60" s="23">
        <f t="shared" si="2"/>
        <v>0</v>
      </c>
      <c r="O60" s="23">
        <f t="shared" si="3"/>
        <v>0</v>
      </c>
      <c r="P60" s="23">
        <f t="shared" si="4"/>
        <v>1200</v>
      </c>
      <c r="Q60" s="24">
        <f t="shared" si="5"/>
        <v>2175</v>
      </c>
      <c r="R60" s="25">
        <v>0.05</v>
      </c>
      <c r="S60" s="26">
        <f t="shared" si="6"/>
        <v>2071.4285714285716</v>
      </c>
      <c r="U60" s="46"/>
      <c r="V60" s="46"/>
      <c r="W60" s="46"/>
    </row>
    <row r="61" spans="1:23" ht="15" thickBot="1">
      <c r="A61" s="27">
        <v>55</v>
      </c>
      <c r="B61" s="28" t="s">
        <v>68</v>
      </c>
      <c r="C61" s="28" t="s">
        <v>28</v>
      </c>
      <c r="D61" s="22">
        <f t="shared" si="0"/>
        <v>20</v>
      </c>
      <c r="E61" s="51">
        <v>5</v>
      </c>
      <c r="F61" s="57">
        <v>5</v>
      </c>
      <c r="G61" s="55">
        <v>5</v>
      </c>
      <c r="H61" s="59">
        <v>5</v>
      </c>
      <c r="I61" s="62">
        <v>2.5</v>
      </c>
      <c r="J61" s="64">
        <v>2.5</v>
      </c>
      <c r="K61" s="66">
        <v>2</v>
      </c>
      <c r="L61" s="68">
        <v>2.5</v>
      </c>
      <c r="M61" s="23">
        <f t="shared" si="1"/>
        <v>12.5</v>
      </c>
      <c r="N61" s="23">
        <f t="shared" si="2"/>
        <v>12.5</v>
      </c>
      <c r="O61" s="23">
        <f t="shared" si="3"/>
        <v>10</v>
      </c>
      <c r="P61" s="23">
        <f t="shared" si="4"/>
        <v>12.5</v>
      </c>
      <c r="Q61" s="24">
        <f t="shared" si="5"/>
        <v>47.5</v>
      </c>
      <c r="R61" s="25">
        <v>0.05</v>
      </c>
      <c r="S61" s="26">
        <f t="shared" si="6"/>
        <v>45.238095238095234</v>
      </c>
      <c r="U61" s="46"/>
      <c r="V61" s="46"/>
      <c r="W61" s="46"/>
    </row>
    <row r="62" spans="1:23" ht="15" thickBot="1">
      <c r="A62" s="27">
        <v>56</v>
      </c>
      <c r="B62" s="28" t="s">
        <v>69</v>
      </c>
      <c r="C62" s="28" t="s">
        <v>21</v>
      </c>
      <c r="D62" s="22">
        <f t="shared" si="0"/>
        <v>335</v>
      </c>
      <c r="E62" s="51">
        <v>100</v>
      </c>
      <c r="F62" s="57">
        <v>100</v>
      </c>
      <c r="G62" s="55">
        <v>35</v>
      </c>
      <c r="H62" s="59">
        <v>100</v>
      </c>
      <c r="I62" s="62">
        <v>6.2</v>
      </c>
      <c r="J62" s="64">
        <v>7.5</v>
      </c>
      <c r="K62" s="66">
        <v>5.5</v>
      </c>
      <c r="L62" s="68">
        <v>7.5</v>
      </c>
      <c r="M62" s="23">
        <f t="shared" si="1"/>
        <v>620</v>
      </c>
      <c r="N62" s="23">
        <f t="shared" si="2"/>
        <v>750</v>
      </c>
      <c r="O62" s="23">
        <f t="shared" si="3"/>
        <v>192.5</v>
      </c>
      <c r="P62" s="23">
        <f t="shared" si="4"/>
        <v>750</v>
      </c>
      <c r="Q62" s="24">
        <f t="shared" si="5"/>
        <v>2312.5</v>
      </c>
      <c r="R62" s="25">
        <v>0.05</v>
      </c>
      <c r="S62" s="26">
        <f t="shared" si="6"/>
        <v>2202.3809523809523</v>
      </c>
      <c r="U62" s="46"/>
      <c r="V62" s="46"/>
      <c r="W62" s="46"/>
    </row>
    <row r="63" spans="1:23" ht="15" thickBot="1">
      <c r="A63" s="27">
        <v>57</v>
      </c>
      <c r="B63" s="28" t="s">
        <v>70</v>
      </c>
      <c r="C63" s="28" t="s">
        <v>24</v>
      </c>
      <c r="D63" s="22">
        <f t="shared" si="0"/>
        <v>20</v>
      </c>
      <c r="E63" s="51">
        <v>0</v>
      </c>
      <c r="F63" s="57">
        <v>5</v>
      </c>
      <c r="G63" s="55">
        <v>5</v>
      </c>
      <c r="H63" s="59">
        <v>10</v>
      </c>
      <c r="I63" s="62">
        <v>0</v>
      </c>
      <c r="J63" s="64">
        <v>7</v>
      </c>
      <c r="K63" s="66">
        <v>7</v>
      </c>
      <c r="L63" s="68">
        <v>7</v>
      </c>
      <c r="M63" s="23">
        <f t="shared" si="1"/>
        <v>0</v>
      </c>
      <c r="N63" s="23">
        <f t="shared" si="2"/>
        <v>35</v>
      </c>
      <c r="O63" s="23">
        <f t="shared" si="3"/>
        <v>35</v>
      </c>
      <c r="P63" s="23">
        <f t="shared" si="4"/>
        <v>70</v>
      </c>
      <c r="Q63" s="24">
        <f t="shared" si="5"/>
        <v>140</v>
      </c>
      <c r="R63" s="25">
        <v>0.05</v>
      </c>
      <c r="S63" s="26">
        <f t="shared" si="6"/>
        <v>133.33333333333331</v>
      </c>
      <c r="U63" s="46"/>
      <c r="V63" s="46"/>
      <c r="W63" s="46"/>
    </row>
    <row r="64" spans="1:23" ht="15" thickBot="1">
      <c r="A64" s="27">
        <v>58</v>
      </c>
      <c r="B64" s="28" t="s">
        <v>71</v>
      </c>
      <c r="C64" s="28" t="s">
        <v>24</v>
      </c>
      <c r="D64" s="22">
        <f t="shared" si="0"/>
        <v>190</v>
      </c>
      <c r="E64" s="51">
        <v>55</v>
      </c>
      <c r="F64" s="57">
        <v>55</v>
      </c>
      <c r="G64" s="55">
        <v>25</v>
      </c>
      <c r="H64" s="59">
        <v>55</v>
      </c>
      <c r="I64" s="62">
        <v>3.5</v>
      </c>
      <c r="J64" s="64">
        <v>3.5</v>
      </c>
      <c r="K64" s="66">
        <v>2.9</v>
      </c>
      <c r="L64" s="68">
        <v>3.5</v>
      </c>
      <c r="M64" s="23">
        <f t="shared" si="1"/>
        <v>192.5</v>
      </c>
      <c r="N64" s="23">
        <f t="shared" si="2"/>
        <v>192.5</v>
      </c>
      <c r="O64" s="23">
        <f t="shared" si="3"/>
        <v>72.5</v>
      </c>
      <c r="P64" s="23">
        <f t="shared" si="4"/>
        <v>192.5</v>
      </c>
      <c r="Q64" s="24">
        <f t="shared" si="5"/>
        <v>650</v>
      </c>
      <c r="R64" s="25">
        <v>0.05</v>
      </c>
      <c r="S64" s="26">
        <f t="shared" si="6"/>
        <v>619.04761904761904</v>
      </c>
      <c r="U64" s="46"/>
      <c r="V64" s="46"/>
      <c r="W64" s="46"/>
    </row>
    <row r="65" spans="1:23" ht="15" thickBot="1">
      <c r="A65" s="27">
        <v>59</v>
      </c>
      <c r="B65" s="28" t="s">
        <v>72</v>
      </c>
      <c r="C65" s="28" t="s">
        <v>24</v>
      </c>
      <c r="D65" s="22">
        <f t="shared" si="0"/>
        <v>51</v>
      </c>
      <c r="E65" s="51">
        <v>14</v>
      </c>
      <c r="F65" s="57">
        <v>14</v>
      </c>
      <c r="G65" s="55">
        <v>8</v>
      </c>
      <c r="H65" s="59">
        <v>15</v>
      </c>
      <c r="I65" s="62">
        <v>5.5</v>
      </c>
      <c r="J65" s="64">
        <v>5.5</v>
      </c>
      <c r="K65" s="66">
        <v>4.5</v>
      </c>
      <c r="L65" s="68">
        <v>5.5</v>
      </c>
      <c r="M65" s="23">
        <f t="shared" si="1"/>
        <v>77</v>
      </c>
      <c r="N65" s="23">
        <f t="shared" si="2"/>
        <v>77</v>
      </c>
      <c r="O65" s="23">
        <f t="shared" si="3"/>
        <v>36</v>
      </c>
      <c r="P65" s="23">
        <f t="shared" si="4"/>
        <v>82.5</v>
      </c>
      <c r="Q65" s="24">
        <f t="shared" si="5"/>
        <v>272.5</v>
      </c>
      <c r="R65" s="25">
        <v>0.05</v>
      </c>
      <c r="S65" s="26">
        <f t="shared" si="6"/>
        <v>259.52380952380952</v>
      </c>
      <c r="U65" s="46"/>
      <c r="V65" s="46"/>
      <c r="W65" s="46"/>
    </row>
    <row r="66" spans="1:23" ht="15" thickBot="1">
      <c r="A66" s="27">
        <v>60</v>
      </c>
      <c r="B66" s="28" t="s">
        <v>73</v>
      </c>
      <c r="C66" s="28" t="s">
        <v>28</v>
      </c>
      <c r="D66" s="22">
        <f t="shared" si="0"/>
        <v>60</v>
      </c>
      <c r="E66" s="51">
        <v>15</v>
      </c>
      <c r="F66" s="57">
        <v>15</v>
      </c>
      <c r="G66" s="55">
        <v>15</v>
      </c>
      <c r="H66" s="59">
        <v>15</v>
      </c>
      <c r="I66" s="62">
        <v>2.2000000000000002</v>
      </c>
      <c r="J66" s="64">
        <v>2.2000000000000002</v>
      </c>
      <c r="K66" s="66">
        <v>2.2000000000000002</v>
      </c>
      <c r="L66" s="68">
        <v>2.2000000000000002</v>
      </c>
      <c r="M66" s="23">
        <f t="shared" si="1"/>
        <v>33</v>
      </c>
      <c r="N66" s="23">
        <f t="shared" si="2"/>
        <v>33</v>
      </c>
      <c r="O66" s="23">
        <f t="shared" si="3"/>
        <v>33</v>
      </c>
      <c r="P66" s="23">
        <f t="shared" si="4"/>
        <v>33</v>
      </c>
      <c r="Q66" s="24">
        <f t="shared" si="5"/>
        <v>132</v>
      </c>
      <c r="R66" s="25">
        <v>0.05</v>
      </c>
      <c r="S66" s="26">
        <f t="shared" si="6"/>
        <v>125.71428571428571</v>
      </c>
      <c r="U66" s="46"/>
      <c r="V66" s="46"/>
      <c r="W66" s="46"/>
    </row>
    <row r="67" spans="1:23" ht="15" thickBot="1">
      <c r="A67" s="27">
        <v>61</v>
      </c>
      <c r="B67" s="28" t="s">
        <v>93</v>
      </c>
      <c r="C67" s="28" t="s">
        <v>24</v>
      </c>
      <c r="D67" s="22">
        <f t="shared" si="0"/>
        <v>130</v>
      </c>
      <c r="E67" s="51">
        <v>40</v>
      </c>
      <c r="F67" s="57">
        <v>40</v>
      </c>
      <c r="G67" s="55">
        <v>10</v>
      </c>
      <c r="H67" s="59">
        <v>40</v>
      </c>
      <c r="I67" s="62">
        <v>5</v>
      </c>
      <c r="J67" s="64">
        <v>5</v>
      </c>
      <c r="K67" s="66">
        <v>5</v>
      </c>
      <c r="L67" s="68">
        <v>5</v>
      </c>
      <c r="M67" s="23">
        <f t="shared" si="1"/>
        <v>200</v>
      </c>
      <c r="N67" s="23">
        <f t="shared" si="2"/>
        <v>200</v>
      </c>
      <c r="O67" s="23">
        <f t="shared" si="3"/>
        <v>50</v>
      </c>
      <c r="P67" s="23">
        <f t="shared" si="4"/>
        <v>200</v>
      </c>
      <c r="Q67" s="24">
        <f t="shared" si="5"/>
        <v>650</v>
      </c>
      <c r="R67" s="25">
        <v>0.05</v>
      </c>
      <c r="S67" s="26">
        <f t="shared" si="6"/>
        <v>619.04761904761904</v>
      </c>
      <c r="U67" s="46"/>
      <c r="V67" s="46"/>
      <c r="W67" s="46"/>
    </row>
    <row r="68" spans="1:23" ht="15" thickBot="1">
      <c r="A68" s="27">
        <v>62</v>
      </c>
      <c r="B68" s="28" t="s">
        <v>99</v>
      </c>
      <c r="C68" s="28" t="s">
        <v>24</v>
      </c>
      <c r="D68" s="22">
        <f t="shared" si="0"/>
        <v>115</v>
      </c>
      <c r="E68" s="51">
        <v>35</v>
      </c>
      <c r="F68" s="57">
        <v>35</v>
      </c>
      <c r="G68" s="55">
        <v>10</v>
      </c>
      <c r="H68" s="59">
        <v>35</v>
      </c>
      <c r="I68" s="62">
        <v>5</v>
      </c>
      <c r="J68" s="64">
        <v>5</v>
      </c>
      <c r="K68" s="66">
        <v>5</v>
      </c>
      <c r="L68" s="68">
        <v>5</v>
      </c>
      <c r="M68" s="23">
        <f t="shared" si="1"/>
        <v>175</v>
      </c>
      <c r="N68" s="23">
        <f t="shared" si="2"/>
        <v>175</v>
      </c>
      <c r="O68" s="23">
        <f t="shared" si="3"/>
        <v>50</v>
      </c>
      <c r="P68" s="23">
        <f t="shared" si="4"/>
        <v>175</v>
      </c>
      <c r="Q68" s="24">
        <f t="shared" si="5"/>
        <v>575</v>
      </c>
      <c r="R68" s="25">
        <v>0.05</v>
      </c>
      <c r="S68" s="26">
        <f t="shared" si="6"/>
        <v>547.61904761904759</v>
      </c>
      <c r="U68" s="46"/>
      <c r="V68" s="46"/>
      <c r="W68" s="46"/>
    </row>
    <row r="69" spans="1:23" ht="15" thickBot="1">
      <c r="A69" s="27">
        <v>63</v>
      </c>
      <c r="B69" s="28" t="s">
        <v>100</v>
      </c>
      <c r="C69" s="28" t="s">
        <v>24</v>
      </c>
      <c r="D69" s="22">
        <f t="shared" si="0"/>
        <v>80</v>
      </c>
      <c r="E69" s="51">
        <v>30</v>
      </c>
      <c r="F69" s="57">
        <v>20</v>
      </c>
      <c r="G69" s="55">
        <v>10</v>
      </c>
      <c r="H69" s="59">
        <v>20</v>
      </c>
      <c r="I69" s="62">
        <v>5</v>
      </c>
      <c r="J69" s="64">
        <v>5</v>
      </c>
      <c r="K69" s="66">
        <v>5</v>
      </c>
      <c r="L69" s="68">
        <v>5</v>
      </c>
      <c r="M69" s="23">
        <f t="shared" si="1"/>
        <v>150</v>
      </c>
      <c r="N69" s="23">
        <f t="shared" si="2"/>
        <v>100</v>
      </c>
      <c r="O69" s="23">
        <f t="shared" si="3"/>
        <v>50</v>
      </c>
      <c r="P69" s="23">
        <f t="shared" si="4"/>
        <v>100</v>
      </c>
      <c r="Q69" s="24">
        <f t="shared" si="5"/>
        <v>400</v>
      </c>
      <c r="R69" s="25">
        <v>0.05</v>
      </c>
      <c r="S69" s="26">
        <f t="shared" si="6"/>
        <v>380.95238095238096</v>
      </c>
      <c r="U69" s="46"/>
      <c r="V69" s="46"/>
      <c r="W69" s="46"/>
    </row>
    <row r="70" spans="1:23" ht="15" thickBot="1">
      <c r="A70" s="27">
        <v>64</v>
      </c>
      <c r="B70" s="28" t="s">
        <v>101</v>
      </c>
      <c r="C70" s="28" t="s">
        <v>24</v>
      </c>
      <c r="D70" s="22">
        <f t="shared" si="0"/>
        <v>20</v>
      </c>
      <c r="E70" s="51">
        <v>5</v>
      </c>
      <c r="F70" s="57">
        <v>5</v>
      </c>
      <c r="G70" s="55">
        <v>5</v>
      </c>
      <c r="H70" s="59">
        <v>5</v>
      </c>
      <c r="I70" s="62">
        <v>5</v>
      </c>
      <c r="J70" s="64">
        <v>5</v>
      </c>
      <c r="K70" s="66">
        <v>5</v>
      </c>
      <c r="L70" s="68">
        <v>5</v>
      </c>
      <c r="M70" s="23">
        <f t="shared" si="1"/>
        <v>25</v>
      </c>
      <c r="N70" s="23">
        <f t="shared" si="2"/>
        <v>25</v>
      </c>
      <c r="O70" s="23">
        <f t="shared" si="3"/>
        <v>25</v>
      </c>
      <c r="P70" s="23">
        <f t="shared" si="4"/>
        <v>25</v>
      </c>
      <c r="Q70" s="24">
        <f t="shared" si="5"/>
        <v>100</v>
      </c>
      <c r="R70" s="25">
        <v>0.05</v>
      </c>
      <c r="S70" s="26">
        <f t="shared" si="6"/>
        <v>95.238095238095241</v>
      </c>
      <c r="U70" s="46"/>
      <c r="V70" s="46"/>
      <c r="W70" s="46"/>
    </row>
    <row r="71" spans="1:23" ht="15" thickBot="1">
      <c r="A71" s="27">
        <v>65</v>
      </c>
      <c r="B71" s="28" t="s">
        <v>74</v>
      </c>
      <c r="C71" s="28" t="s">
        <v>21</v>
      </c>
      <c r="D71" s="22">
        <f t="shared" si="0"/>
        <v>145</v>
      </c>
      <c r="E71" s="51">
        <v>0</v>
      </c>
      <c r="F71" s="57">
        <v>0</v>
      </c>
      <c r="G71" s="55">
        <v>75</v>
      </c>
      <c r="H71" s="59">
        <v>70</v>
      </c>
      <c r="I71" s="62">
        <v>0</v>
      </c>
      <c r="J71" s="64">
        <v>0</v>
      </c>
      <c r="K71" s="66">
        <v>4.5</v>
      </c>
      <c r="L71" s="68">
        <v>6.5</v>
      </c>
      <c r="M71" s="23">
        <f t="shared" si="1"/>
        <v>0</v>
      </c>
      <c r="N71" s="23">
        <f t="shared" si="2"/>
        <v>0</v>
      </c>
      <c r="O71" s="23">
        <f t="shared" si="3"/>
        <v>337.5</v>
      </c>
      <c r="P71" s="23">
        <f t="shared" si="4"/>
        <v>455</v>
      </c>
      <c r="Q71" s="24">
        <f t="shared" si="5"/>
        <v>792.5</v>
      </c>
      <c r="R71" s="25">
        <v>0.05</v>
      </c>
      <c r="S71" s="26">
        <f t="shared" si="6"/>
        <v>754.7619047619047</v>
      </c>
      <c r="U71" s="46"/>
      <c r="V71" s="46"/>
      <c r="W71" s="46"/>
    </row>
    <row r="72" spans="1:23" ht="15" thickBot="1">
      <c r="A72" s="27">
        <v>66</v>
      </c>
      <c r="B72" s="28" t="s">
        <v>75</v>
      </c>
      <c r="C72" s="28" t="s">
        <v>21</v>
      </c>
      <c r="D72" s="22">
        <f t="shared" si="0"/>
        <v>80</v>
      </c>
      <c r="E72" s="51">
        <v>0</v>
      </c>
      <c r="F72" s="57">
        <v>80</v>
      </c>
      <c r="G72" s="55">
        <v>0</v>
      </c>
      <c r="H72" s="59">
        <v>0</v>
      </c>
      <c r="I72" s="62">
        <v>0</v>
      </c>
      <c r="J72" s="64">
        <v>13.5</v>
      </c>
      <c r="K72" s="66">
        <v>0</v>
      </c>
      <c r="L72" s="68">
        <v>0</v>
      </c>
      <c r="M72" s="23">
        <f t="shared" si="1"/>
        <v>0</v>
      </c>
      <c r="N72" s="23">
        <f t="shared" si="2"/>
        <v>1080</v>
      </c>
      <c r="O72" s="23">
        <f t="shared" si="3"/>
        <v>0</v>
      </c>
      <c r="P72" s="23">
        <f t="shared" si="4"/>
        <v>0</v>
      </c>
      <c r="Q72" s="24">
        <f t="shared" si="5"/>
        <v>1080</v>
      </c>
      <c r="R72" s="25">
        <v>0.05</v>
      </c>
      <c r="S72" s="26">
        <f t="shared" si="6"/>
        <v>1028.5714285714284</v>
      </c>
      <c r="U72" s="46"/>
      <c r="V72" s="46"/>
      <c r="W72" s="46"/>
    </row>
    <row r="73" spans="1:23" ht="15" thickBot="1">
      <c r="A73" s="27">
        <v>67</v>
      </c>
      <c r="B73" s="28" t="s">
        <v>76</v>
      </c>
      <c r="C73" s="28" t="s">
        <v>21</v>
      </c>
      <c r="D73" s="22">
        <f t="shared" si="0"/>
        <v>26</v>
      </c>
      <c r="E73" s="51">
        <v>0</v>
      </c>
      <c r="F73" s="57">
        <v>0</v>
      </c>
      <c r="G73" s="55">
        <v>0</v>
      </c>
      <c r="H73" s="59">
        <v>26</v>
      </c>
      <c r="I73" s="62">
        <v>0</v>
      </c>
      <c r="J73" s="64">
        <v>0</v>
      </c>
      <c r="K73" s="66">
        <v>0</v>
      </c>
      <c r="L73" s="68">
        <v>9.6</v>
      </c>
      <c r="M73" s="23">
        <f t="shared" si="1"/>
        <v>0</v>
      </c>
      <c r="N73" s="23">
        <f t="shared" si="2"/>
        <v>0</v>
      </c>
      <c r="O73" s="23">
        <f t="shared" si="3"/>
        <v>0</v>
      </c>
      <c r="P73" s="23">
        <f t="shared" si="4"/>
        <v>249.6</v>
      </c>
      <c r="Q73" s="24">
        <f t="shared" si="5"/>
        <v>249.6</v>
      </c>
      <c r="R73" s="25">
        <v>0.05</v>
      </c>
      <c r="S73" s="26">
        <f t="shared" si="6"/>
        <v>237.71428571428569</v>
      </c>
      <c r="U73" s="46"/>
      <c r="V73" s="46"/>
      <c r="W73" s="46"/>
    </row>
    <row r="74" spans="1:23" ht="15" thickBot="1">
      <c r="A74" s="27">
        <v>68</v>
      </c>
      <c r="B74" s="28" t="s">
        <v>90</v>
      </c>
      <c r="C74" s="28" t="s">
        <v>21</v>
      </c>
      <c r="D74" s="22">
        <f t="shared" si="0"/>
        <v>69</v>
      </c>
      <c r="E74" s="51">
        <v>23</v>
      </c>
      <c r="F74" s="57">
        <v>0</v>
      </c>
      <c r="G74" s="55">
        <v>23</v>
      </c>
      <c r="H74" s="59">
        <v>23</v>
      </c>
      <c r="I74" s="62">
        <v>9</v>
      </c>
      <c r="J74" s="64">
        <v>0</v>
      </c>
      <c r="K74" s="66">
        <v>9</v>
      </c>
      <c r="L74" s="68">
        <v>9</v>
      </c>
      <c r="M74" s="23">
        <f t="shared" si="1"/>
        <v>207</v>
      </c>
      <c r="N74" s="23">
        <f t="shared" si="2"/>
        <v>0</v>
      </c>
      <c r="O74" s="23">
        <f t="shared" si="3"/>
        <v>207</v>
      </c>
      <c r="P74" s="23">
        <f t="shared" si="4"/>
        <v>207</v>
      </c>
      <c r="Q74" s="24">
        <f t="shared" si="5"/>
        <v>621</v>
      </c>
      <c r="R74" s="25">
        <v>0.05</v>
      </c>
      <c r="S74" s="26">
        <f t="shared" si="6"/>
        <v>591.42857142857144</v>
      </c>
      <c r="U74" s="46"/>
      <c r="V74" s="46"/>
      <c r="W74" s="46"/>
    </row>
    <row r="75" spans="1:23" ht="15" thickBot="1">
      <c r="A75" s="27">
        <v>69</v>
      </c>
      <c r="B75" s="28" t="s">
        <v>89</v>
      </c>
      <c r="C75" s="28" t="s">
        <v>21</v>
      </c>
      <c r="D75" s="22">
        <f t="shared" si="0"/>
        <v>26</v>
      </c>
      <c r="E75" s="51">
        <v>0</v>
      </c>
      <c r="F75" s="57">
        <v>0</v>
      </c>
      <c r="G75" s="55">
        <v>0</v>
      </c>
      <c r="H75" s="59">
        <v>26</v>
      </c>
      <c r="I75" s="62">
        <v>0</v>
      </c>
      <c r="J75" s="64">
        <v>0</v>
      </c>
      <c r="K75" s="66">
        <v>0</v>
      </c>
      <c r="L75" s="68">
        <v>9</v>
      </c>
      <c r="M75" s="23">
        <f t="shared" si="1"/>
        <v>0</v>
      </c>
      <c r="N75" s="23">
        <f t="shared" si="2"/>
        <v>0</v>
      </c>
      <c r="O75" s="23">
        <f t="shared" si="3"/>
        <v>0</v>
      </c>
      <c r="P75" s="23">
        <f t="shared" si="4"/>
        <v>234</v>
      </c>
      <c r="Q75" s="24">
        <f t="shared" si="5"/>
        <v>234</v>
      </c>
      <c r="R75" s="25">
        <v>0.05</v>
      </c>
      <c r="S75" s="26">
        <f t="shared" si="6"/>
        <v>222.85714285714286</v>
      </c>
      <c r="U75" s="46"/>
      <c r="V75" s="46"/>
      <c r="W75" s="46"/>
    </row>
    <row r="76" spans="1:23" ht="15" thickBot="1">
      <c r="A76" s="27">
        <v>70</v>
      </c>
      <c r="B76" s="28" t="s">
        <v>77</v>
      </c>
      <c r="C76" s="28" t="s">
        <v>21</v>
      </c>
      <c r="D76" s="22">
        <f t="shared" ref="D76:D81" si="7">SUM(E76:H76)</f>
        <v>2870</v>
      </c>
      <c r="E76" s="51">
        <v>850</v>
      </c>
      <c r="F76" s="57">
        <v>900</v>
      </c>
      <c r="G76" s="55">
        <v>270</v>
      </c>
      <c r="H76" s="59">
        <v>850</v>
      </c>
      <c r="I76" s="62">
        <v>1.9</v>
      </c>
      <c r="J76" s="64">
        <v>2.4</v>
      </c>
      <c r="K76" s="66">
        <v>1.9</v>
      </c>
      <c r="L76" s="68">
        <v>2.4</v>
      </c>
      <c r="M76" s="23">
        <f t="shared" ref="M76:M86" si="8">E76*I76</f>
        <v>1615</v>
      </c>
      <c r="N76" s="23">
        <f t="shared" ref="N76:N86" si="9">F76*J76</f>
        <v>2160</v>
      </c>
      <c r="O76" s="23">
        <f t="shared" ref="O76:O86" si="10">G76*K76</f>
        <v>513</v>
      </c>
      <c r="P76" s="23">
        <f t="shared" ref="P76:P86" si="11">H76*L76</f>
        <v>2040</v>
      </c>
      <c r="Q76" s="24">
        <f t="shared" ref="Q76:Q86" si="12">SUM(M76:P76)</f>
        <v>6328</v>
      </c>
      <c r="R76" s="25">
        <v>0.05</v>
      </c>
      <c r="S76" s="26">
        <f t="shared" ref="S76:S86" si="13">Q76/(1+R76)</f>
        <v>6026.6666666666661</v>
      </c>
      <c r="U76" s="47"/>
      <c r="V76" s="47"/>
      <c r="W76" s="46"/>
    </row>
    <row r="77" spans="1:23" ht="15" thickBot="1">
      <c r="A77" s="27">
        <v>71</v>
      </c>
      <c r="B77" s="28" t="s">
        <v>78</v>
      </c>
      <c r="C77" s="28" t="s">
        <v>21</v>
      </c>
      <c r="D77" s="22">
        <f t="shared" si="7"/>
        <v>720</v>
      </c>
      <c r="E77" s="51">
        <v>0</v>
      </c>
      <c r="F77" s="57">
        <v>360</v>
      </c>
      <c r="G77" s="55">
        <v>360</v>
      </c>
      <c r="H77" s="59">
        <v>0</v>
      </c>
      <c r="I77" s="62">
        <v>0</v>
      </c>
      <c r="J77" s="64">
        <v>2.7</v>
      </c>
      <c r="K77" s="66">
        <v>2.7</v>
      </c>
      <c r="L77" s="68">
        <v>0</v>
      </c>
      <c r="M77" s="23">
        <f t="shared" si="8"/>
        <v>0</v>
      </c>
      <c r="N77" s="23">
        <f t="shared" si="9"/>
        <v>972.00000000000011</v>
      </c>
      <c r="O77" s="23">
        <f t="shared" si="10"/>
        <v>972.00000000000011</v>
      </c>
      <c r="P77" s="23">
        <f t="shared" si="11"/>
        <v>0</v>
      </c>
      <c r="Q77" s="24">
        <f t="shared" si="12"/>
        <v>1944.0000000000002</v>
      </c>
      <c r="R77" s="25">
        <v>0.05</v>
      </c>
      <c r="S77" s="26">
        <f t="shared" si="13"/>
        <v>1851.4285714285716</v>
      </c>
      <c r="U77" s="46"/>
      <c r="V77" s="46"/>
      <c r="W77" s="46"/>
    </row>
    <row r="78" spans="1:23" ht="15" thickBot="1">
      <c r="A78" s="27">
        <v>72</v>
      </c>
      <c r="B78" s="28" t="s">
        <v>79</v>
      </c>
      <c r="C78" s="28" t="s">
        <v>28</v>
      </c>
      <c r="D78" s="22">
        <f t="shared" si="7"/>
        <v>695</v>
      </c>
      <c r="E78" s="51">
        <v>200</v>
      </c>
      <c r="F78" s="57">
        <v>200</v>
      </c>
      <c r="G78" s="55">
        <v>95</v>
      </c>
      <c r="H78" s="59">
        <v>200</v>
      </c>
      <c r="I78" s="62">
        <v>1.7</v>
      </c>
      <c r="J78" s="64">
        <v>1.9</v>
      </c>
      <c r="K78" s="66">
        <v>1.9</v>
      </c>
      <c r="L78" s="68">
        <v>1.6</v>
      </c>
      <c r="M78" s="23">
        <f t="shared" si="8"/>
        <v>340</v>
      </c>
      <c r="N78" s="23">
        <f t="shared" si="9"/>
        <v>380</v>
      </c>
      <c r="O78" s="23">
        <f t="shared" si="10"/>
        <v>180.5</v>
      </c>
      <c r="P78" s="23">
        <f t="shared" si="11"/>
        <v>320</v>
      </c>
      <c r="Q78" s="24">
        <f t="shared" si="12"/>
        <v>1220.5</v>
      </c>
      <c r="R78" s="25">
        <v>0.05</v>
      </c>
      <c r="S78" s="26">
        <f t="shared" si="13"/>
        <v>1162.3809523809523</v>
      </c>
      <c r="U78" s="46"/>
      <c r="V78" s="46"/>
      <c r="W78" s="46"/>
    </row>
    <row r="79" spans="1:23" ht="15" thickBot="1">
      <c r="A79" s="27">
        <v>73</v>
      </c>
      <c r="B79" s="28" t="s">
        <v>80</v>
      </c>
      <c r="C79" s="28" t="s">
        <v>28</v>
      </c>
      <c r="D79" s="22">
        <f t="shared" si="7"/>
        <v>155</v>
      </c>
      <c r="E79" s="51">
        <v>35</v>
      </c>
      <c r="F79" s="57">
        <v>45</v>
      </c>
      <c r="G79" s="55">
        <v>20</v>
      </c>
      <c r="H79" s="59">
        <v>55</v>
      </c>
      <c r="I79" s="62">
        <v>2.8</v>
      </c>
      <c r="J79" s="64">
        <v>2.5</v>
      </c>
      <c r="K79" s="66">
        <v>2.5</v>
      </c>
      <c r="L79" s="68">
        <v>2.8</v>
      </c>
      <c r="M79" s="23">
        <f t="shared" si="8"/>
        <v>98</v>
      </c>
      <c r="N79" s="23">
        <f t="shared" si="9"/>
        <v>112.5</v>
      </c>
      <c r="O79" s="23">
        <f t="shared" si="10"/>
        <v>50</v>
      </c>
      <c r="P79" s="23">
        <f t="shared" si="11"/>
        <v>154</v>
      </c>
      <c r="Q79" s="24">
        <f t="shared" si="12"/>
        <v>414.5</v>
      </c>
      <c r="R79" s="25">
        <v>0.05</v>
      </c>
      <c r="S79" s="26">
        <f t="shared" si="13"/>
        <v>394.76190476190476</v>
      </c>
      <c r="U79" s="46"/>
      <c r="V79" s="46"/>
      <c r="W79" s="46"/>
    </row>
    <row r="80" spans="1:23" ht="15" thickBot="1">
      <c r="A80" s="27">
        <v>74</v>
      </c>
      <c r="B80" s="28" t="s">
        <v>81</v>
      </c>
      <c r="C80" s="28" t="s">
        <v>21</v>
      </c>
      <c r="D80" s="22">
        <f t="shared" si="7"/>
        <v>2</v>
      </c>
      <c r="E80" s="51">
        <v>0</v>
      </c>
      <c r="F80" s="57">
        <v>0</v>
      </c>
      <c r="G80" s="55">
        <v>1</v>
      </c>
      <c r="H80" s="59">
        <v>1</v>
      </c>
      <c r="I80" s="62">
        <v>0</v>
      </c>
      <c r="J80" s="64">
        <v>0</v>
      </c>
      <c r="K80" s="66">
        <v>15</v>
      </c>
      <c r="L80" s="68">
        <v>15</v>
      </c>
      <c r="M80" s="23">
        <f t="shared" si="8"/>
        <v>0</v>
      </c>
      <c r="N80" s="23">
        <f t="shared" si="9"/>
        <v>0</v>
      </c>
      <c r="O80" s="23">
        <f t="shared" si="10"/>
        <v>15</v>
      </c>
      <c r="P80" s="23">
        <f t="shared" si="11"/>
        <v>15</v>
      </c>
      <c r="Q80" s="24">
        <f t="shared" si="12"/>
        <v>30</v>
      </c>
      <c r="R80" s="25">
        <v>0.05</v>
      </c>
      <c r="S80" s="26">
        <f t="shared" si="13"/>
        <v>28.571428571428569</v>
      </c>
      <c r="U80" s="46"/>
      <c r="V80" s="46"/>
      <c r="W80" s="46"/>
    </row>
    <row r="81" spans="1:19" ht="15" thickBot="1">
      <c r="A81" s="27">
        <v>75</v>
      </c>
      <c r="B81" s="28" t="s">
        <v>82</v>
      </c>
      <c r="C81" s="28" t="s">
        <v>21</v>
      </c>
      <c r="D81" s="22">
        <f t="shared" si="7"/>
        <v>88</v>
      </c>
      <c r="E81" s="51">
        <v>22</v>
      </c>
      <c r="F81" s="57">
        <v>22</v>
      </c>
      <c r="G81" s="55">
        <v>22</v>
      </c>
      <c r="H81" s="59">
        <v>22</v>
      </c>
      <c r="I81" s="62">
        <v>5.5</v>
      </c>
      <c r="J81" s="64">
        <v>5.5</v>
      </c>
      <c r="K81" s="66">
        <v>5.5</v>
      </c>
      <c r="L81" s="68">
        <v>5.5</v>
      </c>
      <c r="M81" s="23">
        <f t="shared" si="8"/>
        <v>121</v>
      </c>
      <c r="N81" s="23">
        <f t="shared" si="9"/>
        <v>121</v>
      </c>
      <c r="O81" s="23">
        <f t="shared" si="10"/>
        <v>121</v>
      </c>
      <c r="P81" s="23">
        <f t="shared" si="11"/>
        <v>121</v>
      </c>
      <c r="Q81" s="24">
        <f t="shared" si="12"/>
        <v>484</v>
      </c>
      <c r="R81" s="25">
        <v>0.05</v>
      </c>
      <c r="S81" s="26">
        <f t="shared" si="13"/>
        <v>460.95238095238091</v>
      </c>
    </row>
    <row r="82" spans="1:19" ht="15" thickBot="1">
      <c r="A82" s="27">
        <v>76</v>
      </c>
      <c r="B82" s="28" t="s">
        <v>83</v>
      </c>
      <c r="C82" s="28" t="s">
        <v>21</v>
      </c>
      <c r="D82" s="22">
        <f t="shared" ref="D82:D86" si="14">SUM(E82:H82)</f>
        <v>4</v>
      </c>
      <c r="E82" s="51">
        <v>1</v>
      </c>
      <c r="F82" s="57">
        <v>1</v>
      </c>
      <c r="G82" s="55">
        <v>1</v>
      </c>
      <c r="H82" s="59">
        <v>1</v>
      </c>
      <c r="I82" s="62">
        <v>19</v>
      </c>
      <c r="J82" s="64">
        <v>19</v>
      </c>
      <c r="K82" s="66">
        <v>19</v>
      </c>
      <c r="L82" s="70">
        <v>20.85</v>
      </c>
      <c r="M82" s="23">
        <f t="shared" si="8"/>
        <v>19</v>
      </c>
      <c r="N82" s="23">
        <f t="shared" si="9"/>
        <v>19</v>
      </c>
      <c r="O82" s="23">
        <f t="shared" si="10"/>
        <v>19</v>
      </c>
      <c r="P82" s="23">
        <f t="shared" si="11"/>
        <v>20.85</v>
      </c>
      <c r="Q82" s="24">
        <f t="shared" si="12"/>
        <v>77.849999999999994</v>
      </c>
      <c r="R82" s="25">
        <v>0.08</v>
      </c>
      <c r="S82" s="26">
        <f t="shared" si="13"/>
        <v>72.083333333333329</v>
      </c>
    </row>
    <row r="83" spans="1:19" ht="15" thickBot="1">
      <c r="A83" s="27">
        <v>77</v>
      </c>
      <c r="B83" s="28" t="s">
        <v>109</v>
      </c>
      <c r="C83" s="28" t="s">
        <v>24</v>
      </c>
      <c r="D83" s="22">
        <f t="shared" si="14"/>
        <v>452</v>
      </c>
      <c r="E83" s="51">
        <v>226</v>
      </c>
      <c r="F83" s="57">
        <v>0</v>
      </c>
      <c r="G83" s="55">
        <v>0</v>
      </c>
      <c r="H83" s="59">
        <v>226</v>
      </c>
      <c r="I83" s="62">
        <v>10</v>
      </c>
      <c r="J83" s="64">
        <v>0</v>
      </c>
      <c r="K83" s="66">
        <v>8</v>
      </c>
      <c r="L83" s="68">
        <v>10</v>
      </c>
      <c r="M83" s="23">
        <f t="shared" si="8"/>
        <v>2260</v>
      </c>
      <c r="N83" s="23">
        <f t="shared" si="9"/>
        <v>0</v>
      </c>
      <c r="O83" s="23">
        <f t="shared" si="10"/>
        <v>0</v>
      </c>
      <c r="P83" s="23">
        <f t="shared" si="11"/>
        <v>2260</v>
      </c>
      <c r="Q83" s="24">
        <f t="shared" si="12"/>
        <v>4520</v>
      </c>
      <c r="R83" s="25">
        <v>0.05</v>
      </c>
      <c r="S83" s="26">
        <f t="shared" si="13"/>
        <v>4304.7619047619046</v>
      </c>
    </row>
    <row r="84" spans="1:19" ht="15" thickBot="1">
      <c r="A84" s="27">
        <v>78</v>
      </c>
      <c r="B84" s="28" t="s">
        <v>97</v>
      </c>
      <c r="C84" s="28" t="s">
        <v>21</v>
      </c>
      <c r="D84" s="22">
        <f t="shared" si="14"/>
        <v>19</v>
      </c>
      <c r="E84" s="51">
        <v>0</v>
      </c>
      <c r="F84" s="57">
        <v>5</v>
      </c>
      <c r="G84" s="55">
        <v>7</v>
      </c>
      <c r="H84" s="59">
        <v>7</v>
      </c>
      <c r="I84" s="62">
        <v>0</v>
      </c>
      <c r="J84" s="64">
        <v>32</v>
      </c>
      <c r="K84" s="66">
        <v>32</v>
      </c>
      <c r="L84" s="68">
        <v>30</v>
      </c>
      <c r="M84" s="23">
        <f t="shared" si="8"/>
        <v>0</v>
      </c>
      <c r="N84" s="23">
        <f t="shared" si="9"/>
        <v>160</v>
      </c>
      <c r="O84" s="23">
        <f t="shared" si="10"/>
        <v>224</v>
      </c>
      <c r="P84" s="23">
        <f t="shared" si="11"/>
        <v>210</v>
      </c>
      <c r="Q84" s="24">
        <f t="shared" si="12"/>
        <v>594</v>
      </c>
      <c r="R84" s="25">
        <v>0.05</v>
      </c>
      <c r="S84" s="26">
        <f t="shared" si="13"/>
        <v>565.71428571428567</v>
      </c>
    </row>
    <row r="85" spans="1:19" ht="15.75" customHeight="1" thickBot="1">
      <c r="A85" s="27">
        <v>79</v>
      </c>
      <c r="B85" s="28" t="s">
        <v>107</v>
      </c>
      <c r="C85" s="36" t="s">
        <v>24</v>
      </c>
      <c r="D85" s="22">
        <f t="shared" si="14"/>
        <v>452</v>
      </c>
      <c r="E85" s="51">
        <v>226</v>
      </c>
      <c r="F85" s="57">
        <v>0</v>
      </c>
      <c r="G85" s="55">
        <v>0</v>
      </c>
      <c r="H85" s="60">
        <v>226</v>
      </c>
      <c r="I85" s="62">
        <v>10</v>
      </c>
      <c r="J85" s="64">
        <v>0</v>
      </c>
      <c r="K85" s="66">
        <v>0</v>
      </c>
      <c r="L85" s="69">
        <v>10</v>
      </c>
      <c r="M85" s="23">
        <f t="shared" si="8"/>
        <v>2260</v>
      </c>
      <c r="N85" s="23">
        <f t="shared" si="9"/>
        <v>0</v>
      </c>
      <c r="O85" s="23">
        <f t="shared" si="10"/>
        <v>0</v>
      </c>
      <c r="P85" s="23">
        <f t="shared" si="11"/>
        <v>2260</v>
      </c>
      <c r="Q85" s="24">
        <f t="shared" si="12"/>
        <v>4520</v>
      </c>
      <c r="R85" s="25">
        <v>0.05</v>
      </c>
      <c r="S85" s="26">
        <f t="shared" si="13"/>
        <v>4304.7619047619046</v>
      </c>
    </row>
    <row r="86" spans="1:19" ht="15" customHeight="1" thickBot="1">
      <c r="A86" s="27">
        <v>80</v>
      </c>
      <c r="B86" s="28" t="s">
        <v>98</v>
      </c>
      <c r="C86" s="36" t="s">
        <v>21</v>
      </c>
      <c r="D86" s="22">
        <f t="shared" si="14"/>
        <v>17</v>
      </c>
      <c r="E86" s="51">
        <v>0</v>
      </c>
      <c r="F86" s="57">
        <v>6</v>
      </c>
      <c r="G86" s="55">
        <v>6</v>
      </c>
      <c r="H86" s="60">
        <v>5</v>
      </c>
      <c r="I86" s="62">
        <v>0</v>
      </c>
      <c r="J86" s="64">
        <v>32</v>
      </c>
      <c r="K86" s="66">
        <v>32</v>
      </c>
      <c r="L86" s="69">
        <v>30</v>
      </c>
      <c r="M86" s="23">
        <f t="shared" si="8"/>
        <v>0</v>
      </c>
      <c r="N86" s="23">
        <f t="shared" si="9"/>
        <v>192</v>
      </c>
      <c r="O86" s="23">
        <f t="shared" si="10"/>
        <v>192</v>
      </c>
      <c r="P86" s="23">
        <f t="shared" si="11"/>
        <v>150</v>
      </c>
      <c r="Q86" s="24">
        <f t="shared" si="12"/>
        <v>534</v>
      </c>
      <c r="R86" s="25">
        <v>0.05</v>
      </c>
      <c r="S86" s="26">
        <f t="shared" si="13"/>
        <v>508.57142857142856</v>
      </c>
    </row>
    <row r="87" spans="1:19" ht="15" customHeight="1" thickBot="1">
      <c r="A87" s="29"/>
      <c r="B87" s="30"/>
      <c r="C87" s="37"/>
      <c r="D87" s="35"/>
      <c r="E87" s="31"/>
      <c r="F87" s="31"/>
      <c r="G87" s="41"/>
      <c r="H87" s="42"/>
      <c r="I87" s="32"/>
      <c r="J87" s="32"/>
      <c r="K87" s="32"/>
      <c r="L87" s="38"/>
      <c r="M87" s="39">
        <f>SUM(M7:M86)</f>
        <v>19509.800000000003</v>
      </c>
      <c r="N87" s="39">
        <f>SUM(N7:N86)</f>
        <v>18563.199999999997</v>
      </c>
      <c r="O87" s="39">
        <f>SUM(O7:O86)</f>
        <v>9149.1</v>
      </c>
      <c r="P87" s="39">
        <f>SUM(P7:P86)</f>
        <v>24451.249999999996</v>
      </c>
      <c r="Q87" s="45">
        <f>SUM(Q7:Q86)</f>
        <v>71673.349999999991</v>
      </c>
      <c r="R87" s="43"/>
      <c r="S87" s="44">
        <f>SUM(S7:S86)</f>
        <v>68258.273809523816</v>
      </c>
    </row>
    <row r="88" spans="1:19" ht="11.25" customHeight="1">
      <c r="A88" s="1"/>
      <c r="B88" s="1"/>
      <c r="C88" s="1"/>
      <c r="D88" s="1"/>
      <c r="E88" s="71"/>
      <c r="F88" s="71"/>
      <c r="G88" s="1"/>
      <c r="H88" s="1"/>
      <c r="I88" s="1"/>
      <c r="J88" s="1"/>
      <c r="K88" s="1"/>
      <c r="L88" s="1"/>
      <c r="M88" s="72"/>
      <c r="N88" s="72"/>
      <c r="O88" s="1"/>
      <c r="P88" s="1"/>
      <c r="Q88" s="40"/>
      <c r="R88" s="1"/>
    </row>
    <row r="89" spans="1:19" ht="11.25" customHeight="1">
      <c r="A89" s="1"/>
      <c r="B89" s="50" t="s">
        <v>105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33"/>
      <c r="N89" s="1"/>
      <c r="O89" s="1"/>
      <c r="P89" s="1"/>
      <c r="Q89" s="2"/>
      <c r="R89" s="1"/>
    </row>
    <row r="90" spans="1:19">
      <c r="A90" s="1"/>
      <c r="B90" s="48" t="s">
        <v>104</v>
      </c>
      <c r="C90" s="48"/>
      <c r="D90" s="48"/>
      <c r="E90" s="34"/>
      <c r="F90" s="34"/>
      <c r="G90" s="1"/>
      <c r="H90" s="1"/>
      <c r="I90" s="1"/>
      <c r="J90" s="1"/>
      <c r="K90" s="1"/>
      <c r="L90" s="1"/>
      <c r="M90" s="1"/>
      <c r="N90" s="40"/>
      <c r="O90" s="1"/>
      <c r="P90" s="1"/>
      <c r="Q90" s="1"/>
      <c r="R90" s="2"/>
      <c r="S90" s="1"/>
    </row>
    <row r="91" spans="1:19">
      <c r="A91" s="1"/>
      <c r="B91" s="49" t="s">
        <v>84</v>
      </c>
      <c r="C91" s="49"/>
      <c r="D91" s="49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2"/>
      <c r="S91" s="1"/>
    </row>
    <row r="92" spans="1:19">
      <c r="A92" s="1"/>
      <c r="B92" s="49" t="s">
        <v>85</v>
      </c>
      <c r="C92" s="49"/>
      <c r="D92" s="49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2"/>
      <c r="S92" s="1"/>
    </row>
  </sheetData>
  <mergeCells count="14">
    <mergeCell ref="E88:F88"/>
    <mergeCell ref="M88:N88"/>
    <mergeCell ref="A1:S1"/>
    <mergeCell ref="A2:S2"/>
    <mergeCell ref="A3:A4"/>
    <mergeCell ref="B3:B4"/>
    <mergeCell ref="C3:C4"/>
    <mergeCell ref="D3:D4"/>
    <mergeCell ref="E3:H4"/>
    <mergeCell ref="I3:L4"/>
    <mergeCell ref="M3:P4"/>
    <mergeCell ref="Q3:Q4"/>
    <mergeCell ref="R3:R4"/>
    <mergeCell ref="S3:S4"/>
  </mergeCells>
  <pageMargins left="0.70866141732283472" right="0.70866141732283472" top="0.74803149606299213" bottom="0.74803149606299213" header="0.31496062992125984" footer="0.31496062992125984"/>
  <pageSetup paperSize="9" scale="6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SP46</dc:creator>
  <cp:lastModifiedBy>Szkoła</cp:lastModifiedBy>
  <cp:lastPrinted>2024-12-09T13:30:06Z</cp:lastPrinted>
  <dcterms:created xsi:type="dcterms:W3CDTF">2023-11-06T13:01:20Z</dcterms:created>
  <dcterms:modified xsi:type="dcterms:W3CDTF">2026-01-21T09:08:53Z</dcterms:modified>
</cp:coreProperties>
</file>